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17-03　★　フォルダ，ＨＰ等管理方法\02　広島県の調達情報へのＵＰ依頼\2024(R06)1107_週休２日適用工事（休日取得計画表；修正）Excelの達成率端数処理\"/>
    </mc:Choice>
  </mc:AlternateContent>
  <xr:revisionPtr revIDLastSave="0" documentId="13_ncr:1_{3BF0E633-5D28-47B3-9220-F44E75248295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様式（現場閉所）２" sheetId="3" state="hidden" r:id="rId1"/>
    <sheet name="作成例" sheetId="10" r:id="rId2"/>
    <sheet name="様式（現場閉所）" sheetId="9" r:id="rId3"/>
    <sheet name="DAY" sheetId="4" state="hidden" r:id="rId4"/>
    <sheet name="HOL（2027年まで）" sheetId="6" state="hidden" r:id="rId5"/>
  </sheets>
  <definedNames>
    <definedName name="_xlnm._FilterDatabase" localSheetId="3" hidden="1">DAY!$A$1:$E$744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Print_Area" localSheetId="3">DAY!$A$1:$E$1126</definedName>
    <definedName name="_xlnm.Print_Area" localSheetId="1">作成例!$A$1:$L$54</definedName>
    <definedName name="_xlnm.Print_Area" localSheetId="2">'様式（現場閉所）'!$A$1:$AJ$135</definedName>
    <definedName name="_xlnm.Print_Area" localSheetId="0">'様式（現場閉所）２'!$A$1:$AJ$142</definedName>
    <definedName name="_xlnm.Print_Titles" localSheetId="2">'様式（現場閉所）'!$1:$15</definedName>
    <definedName name="_xlnm.Print_Titles" localSheetId="0">'様式（現場閉所）２'!$1:$14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9" l="1"/>
  <c r="V12" i="9"/>
  <c r="AI134" i="9"/>
  <c r="AH134" i="9"/>
  <c r="AI128" i="9"/>
  <c r="AH128" i="9"/>
  <c r="AI122" i="9"/>
  <c r="AH122" i="9"/>
  <c r="AI116" i="9"/>
  <c r="AH116" i="9"/>
  <c r="AI110" i="9"/>
  <c r="AH110" i="9"/>
  <c r="AI104" i="9"/>
  <c r="AH104" i="9"/>
  <c r="AI98" i="9"/>
  <c r="AH98" i="9"/>
  <c r="AI92" i="9"/>
  <c r="AH92" i="9"/>
  <c r="AI86" i="9"/>
  <c r="AH86" i="9"/>
  <c r="AI80" i="9"/>
  <c r="AH80" i="9"/>
  <c r="AI74" i="9"/>
  <c r="AH74" i="9"/>
  <c r="AI68" i="9"/>
  <c r="AH68" i="9"/>
  <c r="AI62" i="9"/>
  <c r="AH62" i="9"/>
  <c r="AI56" i="9"/>
  <c r="AH56" i="9"/>
  <c r="AI50" i="9"/>
  <c r="AH50" i="9"/>
  <c r="AI44" i="9"/>
  <c r="AH44" i="9"/>
  <c r="AI38" i="9"/>
  <c r="AH38" i="9"/>
  <c r="AI32" i="9"/>
  <c r="AH32" i="9"/>
  <c r="AI26" i="9"/>
  <c r="AH26" i="9"/>
  <c r="AI20" i="9"/>
  <c r="AH20" i="9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E38" i="9"/>
  <c r="C160" i="9"/>
  <c r="D160" i="9" s="1"/>
  <c r="E160" i="9" s="1"/>
  <c r="F160" i="9" s="1"/>
  <c r="G160" i="9" s="1"/>
  <c r="AF134" i="9"/>
  <c r="AE134" i="9"/>
  <c r="AF128" i="9"/>
  <c r="AE128" i="9"/>
  <c r="AF122" i="9"/>
  <c r="AE122" i="9"/>
  <c r="AF116" i="9"/>
  <c r="AE116" i="9"/>
  <c r="AF110" i="9"/>
  <c r="AE110" i="9"/>
  <c r="AF104" i="9"/>
  <c r="AE104" i="9"/>
  <c r="AF98" i="9"/>
  <c r="AE98" i="9"/>
  <c r="AF92" i="9"/>
  <c r="AE92" i="9"/>
  <c r="AF86" i="9"/>
  <c r="AE86" i="9"/>
  <c r="AF80" i="9"/>
  <c r="AE80" i="9"/>
  <c r="AF74" i="9"/>
  <c r="AE74" i="9"/>
  <c r="AF68" i="9"/>
  <c r="AE68" i="9"/>
  <c r="AF62" i="9"/>
  <c r="AE62" i="9"/>
  <c r="AF56" i="9"/>
  <c r="AE56" i="9"/>
  <c r="AF50" i="9"/>
  <c r="AE50" i="9"/>
  <c r="AF44" i="9"/>
  <c r="AE44" i="9"/>
  <c r="AF38" i="9"/>
  <c r="AF32" i="9"/>
  <c r="AE32" i="9"/>
  <c r="AF26" i="9"/>
  <c r="AE26" i="9"/>
  <c r="AF20" i="9"/>
  <c r="AE20" i="9"/>
  <c r="AM15" i="9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51" i="9" l="1"/>
  <c r="AE51" i="9" s="1"/>
  <c r="AM105" i="9"/>
  <c r="AE105" i="9" s="1"/>
  <c r="AM129" i="9"/>
  <c r="AE129" i="9" s="1"/>
  <c r="AM123" i="9"/>
  <c r="AE123" i="9" s="1"/>
  <c r="AM63" i="9"/>
  <c r="AE63" i="9" s="1"/>
  <c r="AM21" i="9"/>
  <c r="AN135" i="9"/>
  <c r="AH135" i="9" s="1"/>
  <c r="AN21" i="9"/>
  <c r="AH21" i="9" s="1"/>
  <c r="AN81" i="9"/>
  <c r="AH81" i="9" s="1"/>
  <c r="AN87" i="9"/>
  <c r="AH87" i="9" s="1"/>
  <c r="AN99" i="9"/>
  <c r="AH99" i="9" s="1"/>
  <c r="AN111" i="9"/>
  <c r="AH111" i="9" s="1"/>
  <c r="AN117" i="9"/>
  <c r="AH117" i="9" s="1"/>
  <c r="AN123" i="9"/>
  <c r="AH123" i="9" s="1"/>
  <c r="AM45" i="9"/>
  <c r="AM87" i="9"/>
  <c r="AE87" i="9" s="1"/>
  <c r="AM69" i="9"/>
  <c r="AN51" i="9"/>
  <c r="AH51" i="9" s="1"/>
  <c r="AN33" i="9"/>
  <c r="AH33" i="9" s="1"/>
  <c r="AM93" i="9"/>
  <c r="AE93" i="9" s="1"/>
  <c r="AM111" i="9"/>
  <c r="AE111" i="9" s="1"/>
  <c r="V10" i="9"/>
  <c r="AM75" i="9"/>
  <c r="AE75" i="9" s="1"/>
  <c r="AM117" i="9"/>
  <c r="AE117" i="9" s="1"/>
  <c r="AN63" i="9"/>
  <c r="AH63" i="9" s="1"/>
  <c r="AN129" i="9"/>
  <c r="AH129" i="9" s="1"/>
  <c r="AM33" i="9"/>
  <c r="AM81" i="9"/>
  <c r="AE81" i="9" s="1"/>
  <c r="AM27" i="9"/>
  <c r="AN75" i="9"/>
  <c r="AH75" i="9" s="1"/>
  <c r="AN69" i="9"/>
  <c r="AH69" i="9" s="1"/>
  <c r="AN57" i="9"/>
  <c r="AH57" i="9" s="1"/>
  <c r="AN39" i="9"/>
  <c r="AH39" i="9" s="1"/>
  <c r="X10" i="9"/>
  <c r="AN45" i="9"/>
  <c r="AH45" i="9" s="1"/>
  <c r="AM39" i="9"/>
  <c r="AE39" i="9" s="1"/>
  <c r="AM57" i="9"/>
  <c r="V11" i="9"/>
  <c r="X11" i="9"/>
  <c r="AN27" i="9"/>
  <c r="AH27" i="9" s="1"/>
  <c r="AM99" i="9"/>
  <c r="AE99" i="9" s="1"/>
  <c r="H160" i="9"/>
  <c r="AN93" i="9"/>
  <c r="AH93" i="9" s="1"/>
  <c r="AN105" i="9"/>
  <c r="AH105" i="9" s="1"/>
  <c r="AM135" i="9"/>
  <c r="AE135" i="9" s="1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H11" i="9" l="1"/>
  <c r="AE11" i="9"/>
  <c r="AE45" i="9"/>
  <c r="AE21" i="9"/>
  <c r="AE69" i="9"/>
  <c r="AE27" i="9"/>
  <c r="AE33" i="9"/>
  <c r="AE57" i="9"/>
  <c r="I160" i="9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J160" i="9" l="1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C19" i="9" l="1"/>
  <c r="K160" i="9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L160" i="9" l="1"/>
  <c r="D2" i="4"/>
  <c r="B2" i="4"/>
  <c r="C2" i="4"/>
  <c r="C18" i="9" l="1"/>
  <c r="C16" i="9"/>
  <c r="C17" i="9"/>
  <c r="M160" i="9"/>
  <c r="E3" i="4"/>
  <c r="D3" i="4"/>
  <c r="B3" i="4"/>
  <c r="C3" i="4"/>
  <c r="D18" i="9" l="1"/>
  <c r="D17" i="9"/>
  <c r="D16" i="9"/>
  <c r="D19" i="9"/>
  <c r="E4" i="4"/>
  <c r="N160" i="9"/>
  <c r="D4" i="4"/>
  <c r="B4" i="4"/>
  <c r="C4" i="4"/>
  <c r="E18" i="9" l="1"/>
  <c r="E17" i="9"/>
  <c r="E16" i="9"/>
  <c r="E19" i="9"/>
  <c r="O160" i="9"/>
  <c r="E5" i="4"/>
  <c r="D5" i="4"/>
  <c r="B5" i="4"/>
  <c r="C5" i="4"/>
  <c r="F17" i="9" l="1"/>
  <c r="F16" i="9"/>
  <c r="F18" i="9"/>
  <c r="F19" i="9"/>
  <c r="E6" i="4"/>
  <c r="P160" i="9"/>
  <c r="B6" i="4"/>
  <c r="C6" i="4"/>
  <c r="D6" i="4"/>
  <c r="G18" i="9" l="1"/>
  <c r="G17" i="9"/>
  <c r="G16" i="9"/>
  <c r="G19" i="9"/>
  <c r="Q160" i="9"/>
  <c r="E7" i="4"/>
  <c r="B7" i="4"/>
  <c r="C7" i="4"/>
  <c r="D7" i="4"/>
  <c r="H17" i="9" l="1"/>
  <c r="H16" i="9"/>
  <c r="H18" i="9"/>
  <c r="H19" i="9"/>
  <c r="E8" i="4"/>
  <c r="R160" i="9"/>
  <c r="C8" i="4"/>
  <c r="D8" i="4"/>
  <c r="B8" i="4"/>
  <c r="I16" i="9" l="1"/>
  <c r="I18" i="9"/>
  <c r="I17" i="9"/>
  <c r="I19" i="9"/>
  <c r="E9" i="4"/>
  <c r="S160" i="9"/>
  <c r="D9" i="4"/>
  <c r="B9" i="4"/>
  <c r="C9" i="4"/>
  <c r="J17" i="9" l="1"/>
  <c r="J16" i="9"/>
  <c r="J18" i="9"/>
  <c r="J19" i="9"/>
  <c r="E10" i="4"/>
  <c r="T160" i="9"/>
  <c r="B10" i="4"/>
  <c r="C10" i="4"/>
  <c r="D10" i="4"/>
  <c r="K17" i="9" l="1"/>
  <c r="K18" i="9"/>
  <c r="K16" i="9"/>
  <c r="K19" i="9"/>
  <c r="E11" i="4"/>
  <c r="U160" i="9"/>
  <c r="B11" i="4"/>
  <c r="C11" i="4"/>
  <c r="D11" i="4"/>
  <c r="L18" i="9" l="1"/>
  <c r="L17" i="9"/>
  <c r="L16" i="9"/>
  <c r="L19" i="9"/>
  <c r="E12" i="4"/>
  <c r="V160" i="9"/>
  <c r="C12" i="4"/>
  <c r="D12" i="4"/>
  <c r="B12" i="4"/>
  <c r="M16" i="9" l="1"/>
  <c r="M18" i="9"/>
  <c r="M17" i="9"/>
  <c r="M19" i="9"/>
  <c r="E13" i="4"/>
  <c r="W160" i="9"/>
  <c r="D13" i="4"/>
  <c r="B13" i="4"/>
  <c r="C13" i="4"/>
  <c r="N17" i="9" l="1"/>
  <c r="N18" i="9"/>
  <c r="N16" i="9"/>
  <c r="N19" i="9"/>
  <c r="E14" i="4"/>
  <c r="X160" i="9"/>
  <c r="B14" i="4"/>
  <c r="C14" i="4"/>
  <c r="D14" i="4"/>
  <c r="O18" i="9" l="1"/>
  <c r="O16" i="9"/>
  <c r="O17" i="9"/>
  <c r="O19" i="9"/>
  <c r="E15" i="4"/>
  <c r="Y160" i="9"/>
  <c r="B15" i="4"/>
  <c r="C15" i="4"/>
  <c r="D15" i="4"/>
  <c r="P18" i="9" l="1"/>
  <c r="P17" i="9"/>
  <c r="P16" i="9"/>
  <c r="P19" i="9"/>
  <c r="E16" i="4"/>
  <c r="Z160" i="9"/>
  <c r="C16" i="4"/>
  <c r="D16" i="4"/>
  <c r="B16" i="4"/>
  <c r="Q17" i="9" l="1"/>
  <c r="Q18" i="9"/>
  <c r="Q16" i="9"/>
  <c r="Q19" i="9"/>
  <c r="E17" i="4"/>
  <c r="AA160" i="9"/>
  <c r="D17" i="4"/>
  <c r="B17" i="4"/>
  <c r="C17" i="4"/>
  <c r="R17" i="9" l="1"/>
  <c r="R16" i="9"/>
  <c r="R18" i="9"/>
  <c r="R19" i="9"/>
  <c r="E18" i="4"/>
  <c r="AB160" i="9"/>
  <c r="B18" i="4"/>
  <c r="C18" i="4"/>
  <c r="D18" i="4"/>
  <c r="S18" i="9" l="1"/>
  <c r="S16" i="9"/>
  <c r="S17" i="9"/>
  <c r="S19" i="9"/>
  <c r="E19" i="4"/>
  <c r="AC160" i="9"/>
  <c r="B19" i="4"/>
  <c r="C19" i="4"/>
  <c r="D19" i="4"/>
  <c r="T18" i="9" l="1"/>
  <c r="T17" i="9"/>
  <c r="T16" i="9"/>
  <c r="T19" i="9"/>
  <c r="E20" i="4"/>
  <c r="AD160" i="9"/>
  <c r="C20" i="4"/>
  <c r="D20" i="4"/>
  <c r="B20" i="4"/>
  <c r="U16" i="9" l="1"/>
  <c r="U18" i="9"/>
  <c r="U17" i="9"/>
  <c r="U19" i="9"/>
  <c r="E21" i="4"/>
  <c r="C161" i="9"/>
  <c r="D21" i="4"/>
  <c r="B21" i="4"/>
  <c r="C21" i="4"/>
  <c r="V17" i="9" l="1"/>
  <c r="V18" i="9"/>
  <c r="V16" i="9"/>
  <c r="V19" i="9"/>
  <c r="E22" i="4"/>
  <c r="D161" i="9"/>
  <c r="B22" i="4"/>
  <c r="C22" i="4"/>
  <c r="D22" i="4"/>
  <c r="W16" i="9" l="1"/>
  <c r="W18" i="9"/>
  <c r="W17" i="9"/>
  <c r="W19" i="9"/>
  <c r="E23" i="4"/>
  <c r="E161" i="9"/>
  <c r="B23" i="4"/>
  <c r="C23" i="4"/>
  <c r="D23" i="4"/>
  <c r="X17" i="9" l="1"/>
  <c r="X16" i="9"/>
  <c r="X18" i="9"/>
  <c r="X19" i="9"/>
  <c r="E24" i="4"/>
  <c r="F161" i="9"/>
  <c r="C24" i="4"/>
  <c r="D24" i="4"/>
  <c r="B24" i="4"/>
  <c r="Y16" i="9" l="1"/>
  <c r="Y17" i="9"/>
  <c r="Y18" i="9"/>
  <c r="Y19" i="9"/>
  <c r="E25" i="4"/>
  <c r="G161" i="9"/>
  <c r="D25" i="4"/>
  <c r="B25" i="4"/>
  <c r="C25" i="4"/>
  <c r="Z17" i="9" l="1"/>
  <c r="Z18" i="9"/>
  <c r="Z16" i="9"/>
  <c r="Z19" i="9"/>
  <c r="E26" i="4"/>
  <c r="H161" i="9"/>
  <c r="B26" i="4"/>
  <c r="C26" i="4"/>
  <c r="D26" i="4"/>
  <c r="AA18" i="9" l="1"/>
  <c r="AA16" i="9"/>
  <c r="AA17" i="9"/>
  <c r="AA19" i="9"/>
  <c r="E27" i="4"/>
  <c r="I161" i="9"/>
  <c r="B27" i="4"/>
  <c r="C27" i="4"/>
  <c r="D27" i="4"/>
  <c r="AB18" i="9" l="1"/>
  <c r="AB17" i="9"/>
  <c r="AB16" i="9"/>
  <c r="AB19" i="9"/>
  <c r="E28" i="4"/>
  <c r="J161" i="9"/>
  <c r="C28" i="4"/>
  <c r="D28" i="4"/>
  <c r="B28" i="4"/>
  <c r="AC16" i="9" l="1"/>
  <c r="AC18" i="9"/>
  <c r="AC17" i="9"/>
  <c r="AC19" i="9"/>
  <c r="E29" i="4"/>
  <c r="K161" i="9"/>
  <c r="D29" i="4"/>
  <c r="B29" i="4"/>
  <c r="C29" i="4"/>
  <c r="AD17" i="9" l="1"/>
  <c r="AD18" i="9"/>
  <c r="AD16" i="9"/>
  <c r="AD19" i="9"/>
  <c r="E30" i="4"/>
  <c r="L161" i="9"/>
  <c r="B30" i="4"/>
  <c r="C30" i="4"/>
  <c r="D30" i="4"/>
  <c r="C24" i="9" l="1"/>
  <c r="C23" i="9"/>
  <c r="C22" i="9"/>
  <c r="C25" i="9"/>
  <c r="E31" i="4"/>
  <c r="M161" i="9"/>
  <c r="B31" i="4"/>
  <c r="C31" i="4"/>
  <c r="D31" i="4"/>
  <c r="D24" i="9" l="1"/>
  <c r="D23" i="9"/>
  <c r="D22" i="9"/>
  <c r="D25" i="9"/>
  <c r="E32" i="4"/>
  <c r="N161" i="9"/>
  <c r="C32" i="4"/>
  <c r="D32" i="4"/>
  <c r="B32" i="4"/>
  <c r="E24" i="9" l="1"/>
  <c r="E22" i="9"/>
  <c r="E23" i="9"/>
  <c r="E25" i="9"/>
  <c r="E33" i="4"/>
  <c r="O161" i="9"/>
  <c r="D33" i="4"/>
  <c r="B33" i="4"/>
  <c r="C33" i="4"/>
  <c r="F23" i="9" l="1"/>
  <c r="F22" i="9"/>
  <c r="F24" i="9"/>
  <c r="F25" i="9"/>
  <c r="E34" i="4"/>
  <c r="P161" i="9"/>
  <c r="B34" i="4"/>
  <c r="C34" i="4"/>
  <c r="D34" i="4"/>
  <c r="G24" i="9" l="1"/>
  <c r="G22" i="9"/>
  <c r="G23" i="9"/>
  <c r="G25" i="9"/>
  <c r="E35" i="4"/>
  <c r="Q161" i="9"/>
  <c r="B35" i="4"/>
  <c r="C35" i="4"/>
  <c r="D35" i="4"/>
  <c r="H24" i="9" l="1"/>
  <c r="H23" i="9"/>
  <c r="H22" i="9"/>
  <c r="H25" i="9"/>
  <c r="E36" i="4"/>
  <c r="R161" i="9"/>
  <c r="C36" i="4"/>
  <c r="D36" i="4"/>
  <c r="B36" i="4"/>
  <c r="I22" i="9" l="1"/>
  <c r="I24" i="9"/>
  <c r="I23" i="9"/>
  <c r="I25" i="9"/>
  <c r="E37" i="4"/>
  <c r="S161" i="9"/>
  <c r="D37" i="4"/>
  <c r="B37" i="4"/>
  <c r="C37" i="4"/>
  <c r="J23" i="9" l="1"/>
  <c r="J24" i="9"/>
  <c r="J22" i="9"/>
  <c r="J25" i="9"/>
  <c r="E38" i="4"/>
  <c r="T161" i="9"/>
  <c r="B38" i="4"/>
  <c r="C38" i="4"/>
  <c r="D38" i="4"/>
  <c r="K24" i="9" l="1"/>
  <c r="K22" i="9"/>
  <c r="K23" i="9"/>
  <c r="K25" i="9"/>
  <c r="E39" i="4"/>
  <c r="L25" i="9" s="1"/>
  <c r="U161" i="9"/>
  <c r="B39" i="4"/>
  <c r="C39" i="4"/>
  <c r="D39" i="4"/>
  <c r="L24" i="9" l="1"/>
  <c r="L23" i="9"/>
  <c r="L22" i="9"/>
  <c r="E40" i="4"/>
  <c r="V161" i="9"/>
  <c r="C40" i="4"/>
  <c r="D40" i="4"/>
  <c r="B40" i="4"/>
  <c r="M22" i="9" l="1"/>
  <c r="M24" i="9"/>
  <c r="M23" i="9"/>
  <c r="M25" i="9"/>
  <c r="E41" i="4"/>
  <c r="W161" i="9"/>
  <c r="D41" i="4"/>
  <c r="B41" i="4"/>
  <c r="C41" i="4"/>
  <c r="N23" i="9" l="1"/>
  <c r="N24" i="9"/>
  <c r="N22" i="9"/>
  <c r="N25" i="9"/>
  <c r="E42" i="4"/>
  <c r="X161" i="9"/>
  <c r="B42" i="4"/>
  <c r="C42" i="4"/>
  <c r="D42" i="4"/>
  <c r="O24" i="9" l="1"/>
  <c r="O22" i="9"/>
  <c r="O23" i="9"/>
  <c r="O25" i="9"/>
  <c r="E43" i="4"/>
  <c r="Y161" i="9"/>
  <c r="B43" i="4"/>
  <c r="C43" i="4"/>
  <c r="D43" i="4"/>
  <c r="P24" i="9" l="1"/>
  <c r="P23" i="9"/>
  <c r="P22" i="9"/>
  <c r="P25" i="9"/>
  <c r="E44" i="4"/>
  <c r="Z161" i="9"/>
  <c r="C44" i="4"/>
  <c r="D44" i="4"/>
  <c r="B44" i="4"/>
  <c r="Q22" i="9" l="1"/>
  <c r="Q24" i="9"/>
  <c r="Q23" i="9"/>
  <c r="Q25" i="9"/>
  <c r="E45" i="4"/>
  <c r="AA161" i="9"/>
  <c r="D45" i="4"/>
  <c r="B45" i="4"/>
  <c r="C45" i="4"/>
  <c r="R23" i="9" l="1"/>
  <c r="R24" i="9"/>
  <c r="R22" i="9"/>
  <c r="R25" i="9"/>
  <c r="E46" i="4"/>
  <c r="AB161" i="9"/>
  <c r="B46" i="4"/>
  <c r="C46" i="4"/>
  <c r="D46" i="4"/>
  <c r="S24" i="9" l="1"/>
  <c r="S22" i="9"/>
  <c r="S23" i="9"/>
  <c r="S25" i="9"/>
  <c r="E47" i="4"/>
  <c r="AC161" i="9"/>
  <c r="B47" i="4"/>
  <c r="C47" i="4"/>
  <c r="D47" i="4"/>
  <c r="T24" i="9" l="1"/>
  <c r="T23" i="9"/>
  <c r="T22" i="9"/>
  <c r="T25" i="9"/>
  <c r="E48" i="4"/>
  <c r="AD161" i="9"/>
  <c r="C48" i="4"/>
  <c r="D48" i="4"/>
  <c r="B48" i="4"/>
  <c r="U22" i="9" l="1"/>
  <c r="U24" i="9"/>
  <c r="U23" i="9"/>
  <c r="U25" i="9"/>
  <c r="E49" i="4"/>
  <c r="C162" i="9"/>
  <c r="D49" i="4"/>
  <c r="B49" i="4"/>
  <c r="C49" i="4"/>
  <c r="V23" i="9" l="1"/>
  <c r="V24" i="9"/>
  <c r="V22" i="9"/>
  <c r="V25" i="9"/>
  <c r="E50" i="4"/>
  <c r="D162" i="9"/>
  <c r="B50" i="4"/>
  <c r="C50" i="4"/>
  <c r="D50" i="4"/>
  <c r="W22" i="9" l="1"/>
  <c r="W24" i="9"/>
  <c r="W23" i="9"/>
  <c r="W25" i="9"/>
  <c r="E51" i="4"/>
  <c r="E162" i="9"/>
  <c r="B51" i="4"/>
  <c r="C51" i="4"/>
  <c r="D51" i="4"/>
  <c r="X24" i="9" l="1"/>
  <c r="X22" i="9"/>
  <c r="X23" i="9"/>
  <c r="X25" i="9"/>
  <c r="E52" i="4"/>
  <c r="F162" i="9"/>
  <c r="C52" i="4"/>
  <c r="D52" i="4"/>
  <c r="B52" i="4"/>
  <c r="Y22" i="9" l="1"/>
  <c r="Y24" i="9"/>
  <c r="Y23" i="9"/>
  <c r="Y25" i="9"/>
  <c r="E53" i="4"/>
  <c r="G162" i="9"/>
  <c r="D53" i="4"/>
  <c r="B53" i="4"/>
  <c r="C53" i="4"/>
  <c r="Z24" i="9" l="1"/>
  <c r="Z23" i="9"/>
  <c r="Z22" i="9"/>
  <c r="Z25" i="9"/>
  <c r="E54" i="4"/>
  <c r="H162" i="9"/>
  <c r="B54" i="4"/>
  <c r="C54" i="4"/>
  <c r="D54" i="4"/>
  <c r="AA24" i="9" l="1"/>
  <c r="AA23" i="9"/>
  <c r="AA22" i="9"/>
  <c r="AA25" i="9"/>
  <c r="E55" i="4"/>
  <c r="I162" i="9"/>
  <c r="B55" i="4"/>
  <c r="C55" i="4"/>
  <c r="D55" i="4"/>
  <c r="AB24" i="9" l="1"/>
  <c r="AB23" i="9"/>
  <c r="AB22" i="9"/>
  <c r="AB25" i="9"/>
  <c r="E56" i="4"/>
  <c r="J162" i="9"/>
  <c r="C56" i="4"/>
  <c r="D56" i="4"/>
  <c r="B56" i="4"/>
  <c r="AC22" i="9" l="1"/>
  <c r="AC24" i="9"/>
  <c r="AC23" i="9"/>
  <c r="AC25" i="9"/>
  <c r="E57" i="4"/>
  <c r="K162" i="9"/>
  <c r="D57" i="4"/>
  <c r="B57" i="4"/>
  <c r="C57" i="4"/>
  <c r="AD23" i="9" l="1"/>
  <c r="AD24" i="9"/>
  <c r="AD22" i="9"/>
  <c r="AD25" i="9"/>
  <c r="E58" i="4"/>
  <c r="L162" i="9"/>
  <c r="B58" i="4"/>
  <c r="C58" i="4"/>
  <c r="D58" i="4"/>
  <c r="C28" i="9" l="1"/>
  <c r="C30" i="9"/>
  <c r="C29" i="9"/>
  <c r="C31" i="9"/>
  <c r="E59" i="4"/>
  <c r="M162" i="9"/>
  <c r="B59" i="4"/>
  <c r="C59" i="4"/>
  <c r="D59" i="4"/>
  <c r="D30" i="9" l="1"/>
  <c r="D29" i="9"/>
  <c r="D28" i="9"/>
  <c r="D31" i="9"/>
  <c r="E60" i="4"/>
  <c r="N162" i="9"/>
  <c r="C60" i="4"/>
  <c r="D60" i="4"/>
  <c r="B60" i="4"/>
  <c r="E30" i="9" l="1"/>
  <c r="E29" i="9"/>
  <c r="E28" i="9"/>
  <c r="E31" i="9"/>
  <c r="E61" i="4"/>
  <c r="O162" i="9"/>
  <c r="D61" i="4"/>
  <c r="B61" i="4"/>
  <c r="C61" i="4"/>
  <c r="F30" i="9" l="1"/>
  <c r="F29" i="9"/>
  <c r="F28" i="9"/>
  <c r="F31" i="9"/>
  <c r="E62" i="4"/>
  <c r="P162" i="9"/>
  <c r="B62" i="4"/>
  <c r="C62" i="4"/>
  <c r="D62" i="4"/>
  <c r="G28" i="9" l="1"/>
  <c r="G30" i="9"/>
  <c r="G29" i="9"/>
  <c r="G31" i="9"/>
  <c r="E63" i="4"/>
  <c r="Q162" i="9"/>
  <c r="B63" i="4"/>
  <c r="C63" i="4"/>
  <c r="D63" i="4"/>
  <c r="H30" i="9" l="1"/>
  <c r="H28" i="9"/>
  <c r="H29" i="9"/>
  <c r="H31" i="9"/>
  <c r="E64" i="4"/>
  <c r="R162" i="9"/>
  <c r="C64" i="4"/>
  <c r="D64" i="4"/>
  <c r="B64" i="4"/>
  <c r="I28" i="9" l="1"/>
  <c r="I30" i="9"/>
  <c r="I29" i="9"/>
  <c r="I31" i="9"/>
  <c r="E65" i="4"/>
  <c r="S162" i="9"/>
  <c r="D65" i="4"/>
  <c r="B65" i="4"/>
  <c r="C65" i="4"/>
  <c r="J28" i="9" l="1"/>
  <c r="J29" i="9"/>
  <c r="J30" i="9"/>
  <c r="J31" i="9"/>
  <c r="E66" i="4"/>
  <c r="T162" i="9"/>
  <c r="B66" i="4"/>
  <c r="C66" i="4"/>
  <c r="D66" i="4"/>
  <c r="K30" i="9" l="1"/>
  <c r="K29" i="9"/>
  <c r="K28" i="9"/>
  <c r="K31" i="9"/>
  <c r="E67" i="4"/>
  <c r="U162" i="9"/>
  <c r="B67" i="4"/>
  <c r="C67" i="4"/>
  <c r="D67" i="4"/>
  <c r="L30" i="9" l="1"/>
  <c r="L28" i="9"/>
  <c r="L29" i="9"/>
  <c r="L31" i="9"/>
  <c r="E68" i="4"/>
  <c r="V162" i="9"/>
  <c r="C68" i="4"/>
  <c r="D68" i="4"/>
  <c r="B68" i="4"/>
  <c r="M29" i="9" l="1"/>
  <c r="M28" i="9"/>
  <c r="M30" i="9"/>
  <c r="M31" i="9"/>
  <c r="E69" i="4"/>
  <c r="W162" i="9"/>
  <c r="D69" i="4"/>
  <c r="B69" i="4"/>
  <c r="C69" i="4"/>
  <c r="N28" i="9" l="1"/>
  <c r="N30" i="9"/>
  <c r="N29" i="9"/>
  <c r="N31" i="9"/>
  <c r="E70" i="4"/>
  <c r="X162" i="9"/>
  <c r="B70" i="4"/>
  <c r="C70" i="4"/>
  <c r="D70" i="4"/>
  <c r="O30" i="9" l="1"/>
  <c r="O29" i="9"/>
  <c r="O28" i="9"/>
  <c r="O31" i="9"/>
  <c r="E71" i="4"/>
  <c r="Y162" i="9"/>
  <c r="B71" i="4"/>
  <c r="C71" i="4"/>
  <c r="D71" i="4"/>
  <c r="P29" i="9" l="1"/>
  <c r="P30" i="9"/>
  <c r="P28" i="9"/>
  <c r="P31" i="9"/>
  <c r="E72" i="4"/>
  <c r="Z162" i="9"/>
  <c r="C72" i="4"/>
  <c r="D72" i="4"/>
  <c r="B72" i="4"/>
  <c r="Q28" i="9" l="1"/>
  <c r="Q29" i="9"/>
  <c r="Q30" i="9"/>
  <c r="Q31" i="9"/>
  <c r="E73" i="4"/>
  <c r="AA162" i="9"/>
  <c r="D73" i="4"/>
  <c r="B73" i="4"/>
  <c r="C73" i="4"/>
  <c r="R29" i="9" l="1"/>
  <c r="R30" i="9"/>
  <c r="R28" i="9"/>
  <c r="R31" i="9"/>
  <c r="E74" i="4"/>
  <c r="AB162" i="9"/>
  <c r="B74" i="4"/>
  <c r="C74" i="4"/>
  <c r="D74" i="4"/>
  <c r="S30" i="9" l="1"/>
  <c r="S29" i="9"/>
  <c r="S28" i="9"/>
  <c r="S31" i="9"/>
  <c r="E75" i="4"/>
  <c r="AC162" i="9"/>
  <c r="B75" i="4"/>
  <c r="C75" i="4"/>
  <c r="D75" i="4"/>
  <c r="T30" i="9" l="1"/>
  <c r="T28" i="9"/>
  <c r="T29" i="9"/>
  <c r="T31" i="9"/>
  <c r="E76" i="4"/>
  <c r="AD162" i="9"/>
  <c r="C76" i="4"/>
  <c r="D76" i="4"/>
  <c r="B76" i="4"/>
  <c r="U30" i="9" l="1"/>
  <c r="U28" i="9"/>
  <c r="U29" i="9"/>
  <c r="U31" i="9"/>
  <c r="E77" i="4"/>
  <c r="C163" i="9"/>
  <c r="D77" i="4"/>
  <c r="B77" i="4"/>
  <c r="C77" i="4"/>
  <c r="V29" i="9" l="1"/>
  <c r="V28" i="9"/>
  <c r="V30" i="9"/>
  <c r="V31" i="9"/>
  <c r="E78" i="4"/>
  <c r="D163" i="9"/>
  <c r="B78" i="4"/>
  <c r="C78" i="4"/>
  <c r="D78" i="4"/>
  <c r="W30" i="9" l="1"/>
  <c r="W29" i="9"/>
  <c r="W28" i="9"/>
  <c r="W31" i="9"/>
  <c r="E79" i="4"/>
  <c r="E163" i="9"/>
  <c r="B79" i="4"/>
  <c r="C79" i="4"/>
  <c r="D79" i="4"/>
  <c r="X29" i="9" l="1"/>
  <c r="X30" i="9"/>
  <c r="X28" i="9"/>
  <c r="X31" i="9"/>
  <c r="E80" i="4"/>
  <c r="F163" i="9"/>
  <c r="C80" i="4"/>
  <c r="D80" i="4"/>
  <c r="B80" i="4"/>
  <c r="Y28" i="9" l="1"/>
  <c r="Y30" i="9"/>
  <c r="Y29" i="9"/>
  <c r="Y31" i="9"/>
  <c r="E81" i="4"/>
  <c r="G163" i="9"/>
  <c r="D81" i="4"/>
  <c r="B81" i="4"/>
  <c r="C81" i="4"/>
  <c r="Z29" i="9" l="1"/>
  <c r="Z30" i="9"/>
  <c r="Z28" i="9"/>
  <c r="Z31" i="9"/>
  <c r="E82" i="4"/>
  <c r="H163" i="9"/>
  <c r="B82" i="4"/>
  <c r="C82" i="4"/>
  <c r="D82" i="4"/>
  <c r="AA30" i="9" l="1"/>
  <c r="AA28" i="9"/>
  <c r="AA29" i="9"/>
  <c r="AA31" i="9"/>
  <c r="E83" i="4"/>
  <c r="I163" i="9"/>
  <c r="B83" i="4"/>
  <c r="C83" i="4"/>
  <c r="D83" i="4"/>
  <c r="AB30" i="9" l="1"/>
  <c r="AB28" i="9"/>
  <c r="AB29" i="9"/>
  <c r="AB31" i="9"/>
  <c r="E84" i="4"/>
  <c r="J163" i="9"/>
  <c r="C84" i="4"/>
  <c r="D84" i="4"/>
  <c r="B84" i="4"/>
  <c r="AC28" i="9" l="1"/>
  <c r="AC29" i="9"/>
  <c r="AC30" i="9"/>
  <c r="AC31" i="9"/>
  <c r="E85" i="4"/>
  <c r="K163" i="9"/>
  <c r="D85" i="4"/>
  <c r="B85" i="4"/>
  <c r="C85" i="4"/>
  <c r="AD29" i="9" l="1"/>
  <c r="AD30" i="9"/>
  <c r="AD28" i="9"/>
  <c r="AD31" i="9"/>
  <c r="E86" i="4"/>
  <c r="L163" i="9"/>
  <c r="B86" i="4"/>
  <c r="C86" i="4"/>
  <c r="D86" i="4"/>
  <c r="C36" i="9" l="1"/>
  <c r="C34" i="9"/>
  <c r="C35" i="9"/>
  <c r="C37" i="9"/>
  <c r="E87" i="4"/>
  <c r="M163" i="9"/>
  <c r="B87" i="4"/>
  <c r="C87" i="4"/>
  <c r="D87" i="4"/>
  <c r="D36" i="9" l="1"/>
  <c r="D34" i="9"/>
  <c r="D35" i="9"/>
  <c r="D37" i="9"/>
  <c r="E88" i="4"/>
  <c r="N163" i="9"/>
  <c r="C88" i="4"/>
  <c r="D88" i="4"/>
  <c r="B88" i="4"/>
  <c r="E34" i="9" l="1"/>
  <c r="E35" i="9"/>
  <c r="E36" i="9"/>
  <c r="E37" i="9"/>
  <c r="E89" i="4"/>
  <c r="O163" i="9"/>
  <c r="D89" i="4"/>
  <c r="B89" i="4"/>
  <c r="C89" i="4"/>
  <c r="F35" i="9" l="1"/>
  <c r="F36" i="9"/>
  <c r="F34" i="9"/>
  <c r="F37" i="9"/>
  <c r="E90" i="4"/>
  <c r="P163" i="9"/>
  <c r="B90" i="4"/>
  <c r="C90" i="4"/>
  <c r="D90" i="4"/>
  <c r="G36" i="9" l="1"/>
  <c r="G34" i="9"/>
  <c r="G35" i="9"/>
  <c r="G37" i="9"/>
  <c r="E91" i="4"/>
  <c r="Q163" i="9"/>
  <c r="B91" i="4"/>
  <c r="C91" i="4"/>
  <c r="D91" i="4"/>
  <c r="H35" i="9" l="1"/>
  <c r="H36" i="9"/>
  <c r="H34" i="9"/>
  <c r="H37" i="9"/>
  <c r="E92" i="4"/>
  <c r="R163" i="9"/>
  <c r="C92" i="4"/>
  <c r="D92" i="4"/>
  <c r="B92" i="4"/>
  <c r="I34" i="9" l="1"/>
  <c r="I35" i="9"/>
  <c r="I36" i="9"/>
  <c r="I37" i="9"/>
  <c r="E93" i="4"/>
  <c r="S163" i="9"/>
  <c r="D93" i="4"/>
  <c r="B93" i="4"/>
  <c r="C93" i="4"/>
  <c r="J35" i="9" l="1"/>
  <c r="J36" i="9"/>
  <c r="J34" i="9"/>
  <c r="J37" i="9"/>
  <c r="E94" i="4"/>
  <c r="T163" i="9"/>
  <c r="B94" i="4"/>
  <c r="C94" i="4"/>
  <c r="D94" i="4"/>
  <c r="K36" i="9" l="1"/>
  <c r="K35" i="9"/>
  <c r="K34" i="9"/>
  <c r="K37" i="9"/>
  <c r="E95" i="4"/>
  <c r="U163" i="9"/>
  <c r="B95" i="4"/>
  <c r="C95" i="4"/>
  <c r="D95" i="4"/>
  <c r="L36" i="9" l="1"/>
  <c r="L34" i="9"/>
  <c r="L35" i="9"/>
  <c r="L37" i="9"/>
  <c r="E96" i="4"/>
  <c r="V163" i="9"/>
  <c r="C96" i="4"/>
  <c r="D96" i="4"/>
  <c r="B96" i="4"/>
  <c r="M36" i="9" l="1"/>
  <c r="M34" i="9"/>
  <c r="M35" i="9"/>
  <c r="M37" i="9"/>
  <c r="E97" i="4"/>
  <c r="W163" i="9"/>
  <c r="D97" i="4"/>
  <c r="B97" i="4"/>
  <c r="C97" i="4"/>
  <c r="N35" i="9" l="1"/>
  <c r="N36" i="9"/>
  <c r="N34" i="9"/>
  <c r="N37" i="9"/>
  <c r="E98" i="4"/>
  <c r="X163" i="9"/>
  <c r="B98" i="4"/>
  <c r="C98" i="4"/>
  <c r="D98" i="4"/>
  <c r="O36" i="9" l="1"/>
  <c r="O34" i="9"/>
  <c r="O35" i="9"/>
  <c r="O37" i="9"/>
  <c r="E99" i="4"/>
  <c r="Y163" i="9"/>
  <c r="B99" i="4"/>
  <c r="C99" i="4"/>
  <c r="D99" i="4"/>
  <c r="P36" i="9" l="1"/>
  <c r="P34" i="9"/>
  <c r="P35" i="9"/>
  <c r="P37" i="9"/>
  <c r="E100" i="4"/>
  <c r="Z163" i="9"/>
  <c r="C100" i="4"/>
  <c r="D100" i="4"/>
  <c r="B100" i="4"/>
  <c r="Q34" i="9" l="1"/>
  <c r="Q35" i="9"/>
  <c r="Q36" i="9"/>
  <c r="Q37" i="9"/>
  <c r="E101" i="4"/>
  <c r="AA163" i="9"/>
  <c r="D101" i="4"/>
  <c r="B101" i="4"/>
  <c r="C101" i="4"/>
  <c r="R35" i="9" l="1"/>
  <c r="R36" i="9"/>
  <c r="R34" i="9"/>
  <c r="R37" i="9"/>
  <c r="E102" i="4"/>
  <c r="AB163" i="9"/>
  <c r="B102" i="4"/>
  <c r="C102" i="4"/>
  <c r="D102" i="4"/>
  <c r="S35" i="9" l="1"/>
  <c r="S36" i="9"/>
  <c r="S34" i="9"/>
  <c r="S37" i="9"/>
  <c r="E103" i="4"/>
  <c r="AC163" i="9"/>
  <c r="B103" i="4"/>
  <c r="C103" i="4"/>
  <c r="D103" i="4"/>
  <c r="T35" i="9" l="1"/>
  <c r="T36" i="9"/>
  <c r="T34" i="9"/>
  <c r="T37" i="9"/>
  <c r="E104" i="4"/>
  <c r="AD163" i="9"/>
  <c r="C104" i="4"/>
  <c r="D104" i="4"/>
  <c r="B104" i="4"/>
  <c r="U34" i="9" l="1"/>
  <c r="U35" i="9"/>
  <c r="U36" i="9"/>
  <c r="U37" i="9"/>
  <c r="E105" i="4"/>
  <c r="C164" i="9"/>
  <c r="D105" i="4"/>
  <c r="B105" i="4"/>
  <c r="C105" i="4"/>
  <c r="V35" i="9" l="1"/>
  <c r="V36" i="9"/>
  <c r="V34" i="9"/>
  <c r="V37" i="9"/>
  <c r="E106" i="4"/>
  <c r="D164" i="9"/>
  <c r="B106" i="4"/>
  <c r="C106" i="4"/>
  <c r="D106" i="4"/>
  <c r="W36" i="9" l="1"/>
  <c r="W34" i="9"/>
  <c r="W35" i="9"/>
  <c r="W37" i="9"/>
  <c r="E107" i="4"/>
  <c r="E164" i="9"/>
  <c r="B107" i="4"/>
  <c r="C107" i="4"/>
  <c r="D107" i="4"/>
  <c r="X34" i="9" l="1"/>
  <c r="X35" i="9"/>
  <c r="X36" i="9"/>
  <c r="X37" i="9"/>
  <c r="E108" i="4"/>
  <c r="F164" i="9"/>
  <c r="C108" i="4"/>
  <c r="D108" i="4"/>
  <c r="B108" i="4"/>
  <c r="Y35" i="9" l="1"/>
  <c r="Y34" i="9"/>
  <c r="Y36" i="9"/>
  <c r="Y37" i="9"/>
  <c r="E109" i="4"/>
  <c r="G164" i="9"/>
  <c r="D109" i="4"/>
  <c r="B109" i="4"/>
  <c r="C109" i="4"/>
  <c r="Z36" i="9" l="1"/>
  <c r="Z35" i="9"/>
  <c r="Z34" i="9"/>
  <c r="Z37" i="9"/>
  <c r="E110" i="4"/>
  <c r="H164" i="9"/>
  <c r="B110" i="4"/>
  <c r="C110" i="4"/>
  <c r="D110" i="4"/>
  <c r="AA35" i="9" l="1"/>
  <c r="AA34" i="9"/>
  <c r="AA36" i="9"/>
  <c r="AA37" i="9"/>
  <c r="E111" i="4"/>
  <c r="I164" i="9"/>
  <c r="B111" i="4"/>
  <c r="C111" i="4"/>
  <c r="D111" i="4"/>
  <c r="AB34" i="9" l="1"/>
  <c r="AB35" i="9"/>
  <c r="AB36" i="9"/>
  <c r="AB37" i="9"/>
  <c r="E112" i="4"/>
  <c r="J164" i="9"/>
  <c r="C112" i="4"/>
  <c r="D112" i="4"/>
  <c r="B112" i="4"/>
  <c r="AC34" i="9" l="1"/>
  <c r="AC35" i="9"/>
  <c r="AC36" i="9"/>
  <c r="AC37" i="9"/>
  <c r="E113" i="4"/>
  <c r="K164" i="9"/>
  <c r="D113" i="4"/>
  <c r="B113" i="4"/>
  <c r="C113" i="4"/>
  <c r="AD34" i="9" l="1"/>
  <c r="AD35" i="9"/>
  <c r="AD36" i="9"/>
  <c r="AD37" i="9"/>
  <c r="E114" i="4"/>
  <c r="L164" i="9"/>
  <c r="B114" i="4"/>
  <c r="C114" i="4"/>
  <c r="D114" i="4"/>
  <c r="C40" i="9" l="1"/>
  <c r="C42" i="9"/>
  <c r="C41" i="9"/>
  <c r="C43" i="9"/>
  <c r="E115" i="4"/>
  <c r="M164" i="9"/>
  <c r="B115" i="4"/>
  <c r="C115" i="4"/>
  <c r="D115" i="4"/>
  <c r="D42" i="9" l="1"/>
  <c r="D43" i="9"/>
  <c r="E116" i="4"/>
  <c r="N164" i="9"/>
  <c r="C116" i="4"/>
  <c r="D116" i="4"/>
  <c r="B116" i="4"/>
  <c r="E42" i="9" l="1"/>
  <c r="E43" i="9"/>
  <c r="E117" i="4"/>
  <c r="O164" i="9"/>
  <c r="D117" i="4"/>
  <c r="B117" i="4"/>
  <c r="C117" i="4"/>
  <c r="F42" i="9" l="1"/>
  <c r="F43" i="9"/>
  <c r="E118" i="4"/>
  <c r="P164" i="9"/>
  <c r="B118" i="4"/>
  <c r="C118" i="4"/>
  <c r="D118" i="4"/>
  <c r="G42" i="9" l="1"/>
  <c r="G43" i="9"/>
  <c r="E119" i="4"/>
  <c r="Q164" i="9"/>
  <c r="B119" i="4"/>
  <c r="C119" i="4"/>
  <c r="D119" i="4"/>
  <c r="H42" i="9" l="1"/>
  <c r="H43" i="9"/>
  <c r="E120" i="4"/>
  <c r="R164" i="9"/>
  <c r="C120" i="4"/>
  <c r="D120" i="4"/>
  <c r="B120" i="4"/>
  <c r="I42" i="9" l="1"/>
  <c r="I43" i="9"/>
  <c r="E121" i="4"/>
  <c r="S164" i="9"/>
  <c r="D121" i="4"/>
  <c r="B121" i="4"/>
  <c r="C121" i="4"/>
  <c r="J42" i="9" l="1"/>
  <c r="J43" i="9"/>
  <c r="E122" i="4"/>
  <c r="T164" i="9"/>
  <c r="B122" i="4"/>
  <c r="C122" i="4"/>
  <c r="D122" i="4"/>
  <c r="K42" i="9" l="1"/>
  <c r="K43" i="9"/>
  <c r="E123" i="4"/>
  <c r="U164" i="9"/>
  <c r="B123" i="4"/>
  <c r="C123" i="4"/>
  <c r="D123" i="4"/>
  <c r="L42" i="9" l="1"/>
  <c r="L43" i="9"/>
  <c r="E124" i="4"/>
  <c r="V164" i="9"/>
  <c r="C124" i="4"/>
  <c r="D124" i="4"/>
  <c r="B124" i="4"/>
  <c r="M42" i="9" l="1"/>
  <c r="M43" i="9"/>
  <c r="E125" i="4"/>
  <c r="W164" i="9"/>
  <c r="D125" i="4"/>
  <c r="B125" i="4"/>
  <c r="C125" i="4"/>
  <c r="N42" i="9" l="1"/>
  <c r="N43" i="9"/>
  <c r="E126" i="4"/>
  <c r="X164" i="9"/>
  <c r="B126" i="4"/>
  <c r="C126" i="4"/>
  <c r="D126" i="4"/>
  <c r="O42" i="9" l="1"/>
  <c r="O43" i="9"/>
  <c r="E127" i="4"/>
  <c r="Y164" i="9"/>
  <c r="B127" i="4"/>
  <c r="C127" i="4"/>
  <c r="D127" i="4"/>
  <c r="P42" i="9" l="1"/>
  <c r="P43" i="9"/>
  <c r="E128" i="4"/>
  <c r="Z164" i="9"/>
  <c r="C128" i="4"/>
  <c r="D128" i="4"/>
  <c r="B128" i="4"/>
  <c r="Q42" i="9" l="1"/>
  <c r="Q43" i="9"/>
  <c r="E129" i="4"/>
  <c r="AA164" i="9"/>
  <c r="D129" i="4"/>
  <c r="B129" i="4"/>
  <c r="C129" i="4"/>
  <c r="R42" i="9" l="1"/>
  <c r="R43" i="9"/>
  <c r="E130" i="4"/>
  <c r="AB164" i="9"/>
  <c r="B130" i="4"/>
  <c r="C130" i="4"/>
  <c r="D130" i="4"/>
  <c r="S42" i="9" l="1"/>
  <c r="S43" i="9"/>
  <c r="E131" i="4"/>
  <c r="AC164" i="9"/>
  <c r="B131" i="4"/>
  <c r="C131" i="4"/>
  <c r="D131" i="4"/>
  <c r="T42" i="9" l="1"/>
  <c r="T43" i="9"/>
  <c r="E132" i="4"/>
  <c r="AD164" i="9"/>
  <c r="C132" i="4"/>
  <c r="D132" i="4"/>
  <c r="B132" i="4"/>
  <c r="U42" i="9" l="1"/>
  <c r="U43" i="9"/>
  <c r="E133" i="4"/>
  <c r="C165" i="9"/>
  <c r="D133" i="4"/>
  <c r="B133" i="4"/>
  <c r="C133" i="4"/>
  <c r="V42" i="9" l="1"/>
  <c r="V43" i="9"/>
  <c r="E134" i="4"/>
  <c r="D165" i="9"/>
  <c r="B134" i="4"/>
  <c r="C134" i="4"/>
  <c r="D134" i="4"/>
  <c r="W42" i="9" l="1"/>
  <c r="W43" i="9"/>
  <c r="E135" i="4"/>
  <c r="E165" i="9"/>
  <c r="B135" i="4"/>
  <c r="C135" i="4"/>
  <c r="D135" i="4"/>
  <c r="X42" i="9" l="1"/>
  <c r="X43" i="9"/>
  <c r="E136" i="4"/>
  <c r="F165" i="9"/>
  <c r="C136" i="4"/>
  <c r="D136" i="4"/>
  <c r="B136" i="4"/>
  <c r="Y42" i="9" l="1"/>
  <c r="Y43" i="9"/>
  <c r="E137" i="4"/>
  <c r="G165" i="9"/>
  <c r="D137" i="4"/>
  <c r="B137" i="4"/>
  <c r="C137" i="4"/>
  <c r="Z42" i="9" l="1"/>
  <c r="Z43" i="9"/>
  <c r="E138" i="4"/>
  <c r="H165" i="9"/>
  <c r="B138" i="4"/>
  <c r="C138" i="4"/>
  <c r="D138" i="4"/>
  <c r="AA42" i="9" l="1"/>
  <c r="AA43" i="9"/>
  <c r="E139" i="4"/>
  <c r="I165" i="9"/>
  <c r="B139" i="4"/>
  <c r="C139" i="4"/>
  <c r="D139" i="4"/>
  <c r="AB42" i="9" l="1"/>
  <c r="AB43" i="9"/>
  <c r="E140" i="4"/>
  <c r="J165" i="9"/>
  <c r="C140" i="4"/>
  <c r="D140" i="4"/>
  <c r="B140" i="4"/>
  <c r="AC42" i="9" l="1"/>
  <c r="AC43" i="9"/>
  <c r="E141" i="4"/>
  <c r="K165" i="9"/>
  <c r="D141" i="4"/>
  <c r="B141" i="4"/>
  <c r="C141" i="4"/>
  <c r="AD42" i="9" l="1"/>
  <c r="AD43" i="9"/>
  <c r="E142" i="4"/>
  <c r="L165" i="9"/>
  <c r="B142" i="4"/>
  <c r="C142" i="4"/>
  <c r="D142" i="4"/>
  <c r="C47" i="9" l="1"/>
  <c r="C48" i="9"/>
  <c r="C46" i="9"/>
  <c r="C49" i="9"/>
  <c r="E143" i="4"/>
  <c r="M165" i="9"/>
  <c r="B143" i="4"/>
  <c r="C143" i="4"/>
  <c r="D143" i="4"/>
  <c r="D48" i="9" l="1"/>
  <c r="D49" i="9"/>
  <c r="E144" i="4"/>
  <c r="N165" i="9"/>
  <c r="C144" i="4"/>
  <c r="D144" i="4"/>
  <c r="B144" i="4"/>
  <c r="E48" i="9" l="1"/>
  <c r="E49" i="9"/>
  <c r="E145" i="4"/>
  <c r="O165" i="9"/>
  <c r="D145" i="4"/>
  <c r="B145" i="4"/>
  <c r="C145" i="4"/>
  <c r="F48" i="9" l="1"/>
  <c r="F49" i="9"/>
  <c r="E146" i="4"/>
  <c r="P165" i="9"/>
  <c r="B146" i="4"/>
  <c r="C146" i="4"/>
  <c r="D146" i="4"/>
  <c r="G48" i="9" l="1"/>
  <c r="G49" i="9"/>
  <c r="E147" i="4"/>
  <c r="Q165" i="9"/>
  <c r="B147" i="4"/>
  <c r="C147" i="4"/>
  <c r="D147" i="4"/>
  <c r="H48" i="9" l="1"/>
  <c r="H49" i="9"/>
  <c r="E148" i="4"/>
  <c r="R165" i="9"/>
  <c r="C148" i="4"/>
  <c r="D148" i="4"/>
  <c r="B148" i="4"/>
  <c r="I48" i="9" l="1"/>
  <c r="I49" i="9"/>
  <c r="E149" i="4"/>
  <c r="S165" i="9"/>
  <c r="D149" i="4"/>
  <c r="B149" i="4"/>
  <c r="C149" i="4"/>
  <c r="J48" i="9" l="1"/>
  <c r="J49" i="9"/>
  <c r="E150" i="4"/>
  <c r="T165" i="9"/>
  <c r="B150" i="4"/>
  <c r="C150" i="4"/>
  <c r="D150" i="4"/>
  <c r="K48" i="9" l="1"/>
  <c r="K49" i="9"/>
  <c r="E151" i="4"/>
  <c r="U165" i="9"/>
  <c r="B151" i="4"/>
  <c r="C151" i="4"/>
  <c r="D151" i="4"/>
  <c r="L48" i="9" l="1"/>
  <c r="L49" i="9"/>
  <c r="E152" i="4"/>
  <c r="V165" i="9"/>
  <c r="C152" i="4"/>
  <c r="D152" i="4"/>
  <c r="B152" i="4"/>
  <c r="M48" i="9" l="1"/>
  <c r="M49" i="9"/>
  <c r="E153" i="4"/>
  <c r="W165" i="9"/>
  <c r="D153" i="4"/>
  <c r="B153" i="4"/>
  <c r="C153" i="4"/>
  <c r="N48" i="9" l="1"/>
  <c r="N49" i="9"/>
  <c r="E154" i="4"/>
  <c r="X165" i="9"/>
  <c r="B154" i="4"/>
  <c r="C154" i="4"/>
  <c r="D154" i="4"/>
  <c r="O48" i="9" l="1"/>
  <c r="O49" i="9"/>
  <c r="E155" i="4"/>
  <c r="Y165" i="9"/>
  <c r="B155" i="4"/>
  <c r="C155" i="4"/>
  <c r="D155" i="4"/>
  <c r="P48" i="9" l="1"/>
  <c r="P49" i="9"/>
  <c r="E156" i="4"/>
  <c r="Z165" i="9"/>
  <c r="C156" i="4"/>
  <c r="D156" i="4"/>
  <c r="B156" i="4"/>
  <c r="Q48" i="9" l="1"/>
  <c r="Q49" i="9"/>
  <c r="E157" i="4"/>
  <c r="AA165" i="9"/>
  <c r="D157" i="4"/>
  <c r="B157" i="4"/>
  <c r="C157" i="4"/>
  <c r="R48" i="9" l="1"/>
  <c r="R49" i="9"/>
  <c r="E158" i="4"/>
  <c r="AB165" i="9"/>
  <c r="B158" i="4"/>
  <c r="C158" i="4"/>
  <c r="D158" i="4"/>
  <c r="S48" i="9" l="1"/>
  <c r="S49" i="9"/>
  <c r="E159" i="4"/>
  <c r="AC165" i="9"/>
  <c r="B159" i="4"/>
  <c r="C159" i="4"/>
  <c r="D159" i="4"/>
  <c r="T48" i="9" l="1"/>
  <c r="T49" i="9"/>
  <c r="E160" i="4"/>
  <c r="AD165" i="9"/>
  <c r="C160" i="4"/>
  <c r="D160" i="4"/>
  <c r="B160" i="4"/>
  <c r="U48" i="9" l="1"/>
  <c r="U49" i="9"/>
  <c r="E161" i="4"/>
  <c r="C166" i="9"/>
  <c r="D161" i="4"/>
  <c r="B161" i="4"/>
  <c r="C161" i="4"/>
  <c r="V48" i="9" l="1"/>
  <c r="V49" i="9"/>
  <c r="E162" i="4"/>
  <c r="D166" i="9"/>
  <c r="B162" i="4"/>
  <c r="C162" i="4"/>
  <c r="D162" i="4"/>
  <c r="W48" i="9" l="1"/>
  <c r="W49" i="9"/>
  <c r="E163" i="4"/>
  <c r="E166" i="9"/>
  <c r="B163" i="4"/>
  <c r="C163" i="4"/>
  <c r="D163" i="4"/>
  <c r="X48" i="9" l="1"/>
  <c r="X49" i="9"/>
  <c r="E164" i="4"/>
  <c r="F166" i="9"/>
  <c r="C164" i="4"/>
  <c r="D164" i="4"/>
  <c r="B164" i="4"/>
  <c r="Y48" i="9" l="1"/>
  <c r="Y49" i="9"/>
  <c r="E165" i="4"/>
  <c r="G166" i="9"/>
  <c r="D165" i="4"/>
  <c r="B165" i="4"/>
  <c r="C165" i="4"/>
  <c r="Z48" i="9" l="1"/>
  <c r="Z49" i="9"/>
  <c r="E166" i="4"/>
  <c r="H166" i="9"/>
  <c r="B166" i="4"/>
  <c r="C166" i="4"/>
  <c r="D166" i="4"/>
  <c r="AA48" i="9" l="1"/>
  <c r="AA49" i="9"/>
  <c r="E167" i="4"/>
  <c r="I166" i="9"/>
  <c r="B167" i="4"/>
  <c r="C167" i="4"/>
  <c r="D167" i="4"/>
  <c r="AB48" i="9" l="1"/>
  <c r="AB49" i="9"/>
  <c r="E168" i="4"/>
  <c r="J166" i="9"/>
  <c r="C168" i="4"/>
  <c r="D168" i="4"/>
  <c r="B168" i="4"/>
  <c r="AC48" i="9" l="1"/>
  <c r="AC49" i="9"/>
  <c r="E169" i="4"/>
  <c r="K166" i="9"/>
  <c r="D169" i="4"/>
  <c r="B169" i="4"/>
  <c r="C169" i="4"/>
  <c r="AD48" i="9" l="1"/>
  <c r="AD49" i="9"/>
  <c r="E170" i="4"/>
  <c r="L166" i="9"/>
  <c r="B170" i="4"/>
  <c r="C170" i="4"/>
  <c r="D170" i="4"/>
  <c r="C54" i="9" l="1"/>
  <c r="C52" i="9"/>
  <c r="C53" i="9"/>
  <c r="C55" i="9"/>
  <c r="E171" i="4"/>
  <c r="M166" i="9"/>
  <c r="B171" i="4"/>
  <c r="C171" i="4"/>
  <c r="D171" i="4"/>
  <c r="D54" i="9" l="1"/>
  <c r="D55" i="9"/>
  <c r="E172" i="4"/>
  <c r="N166" i="9"/>
  <c r="C172" i="4"/>
  <c r="D172" i="4"/>
  <c r="B172" i="4"/>
  <c r="E54" i="9" l="1"/>
  <c r="E55" i="9"/>
  <c r="E173" i="4"/>
  <c r="O166" i="9"/>
  <c r="D173" i="4"/>
  <c r="B173" i="4"/>
  <c r="C173" i="4"/>
  <c r="F54" i="9" l="1"/>
  <c r="F55" i="9"/>
  <c r="E174" i="4"/>
  <c r="P166" i="9"/>
  <c r="B174" i="4"/>
  <c r="C174" i="4"/>
  <c r="D174" i="4"/>
  <c r="G54" i="9" l="1"/>
  <c r="G55" i="9"/>
  <c r="E175" i="4"/>
  <c r="Q166" i="9"/>
  <c r="B175" i="4"/>
  <c r="C175" i="4"/>
  <c r="D175" i="4"/>
  <c r="H54" i="9" l="1"/>
  <c r="H55" i="9"/>
  <c r="E176" i="4"/>
  <c r="R166" i="9"/>
  <c r="C176" i="4"/>
  <c r="D176" i="4"/>
  <c r="B176" i="4"/>
  <c r="I54" i="9" l="1"/>
  <c r="I55" i="9"/>
  <c r="E177" i="4"/>
  <c r="S166" i="9"/>
  <c r="D177" i="4"/>
  <c r="B177" i="4"/>
  <c r="C177" i="4"/>
  <c r="J54" i="9" l="1"/>
  <c r="J55" i="9"/>
  <c r="E178" i="4"/>
  <c r="T166" i="9"/>
  <c r="B178" i="4"/>
  <c r="C178" i="4"/>
  <c r="D178" i="4"/>
  <c r="K54" i="9" l="1"/>
  <c r="K55" i="9"/>
  <c r="E179" i="4"/>
  <c r="U166" i="9"/>
  <c r="B179" i="4"/>
  <c r="C179" i="4"/>
  <c r="D179" i="4"/>
  <c r="L54" i="9" l="1"/>
  <c r="L55" i="9"/>
  <c r="E180" i="4"/>
  <c r="V166" i="9"/>
  <c r="C180" i="4"/>
  <c r="D180" i="4"/>
  <c r="B180" i="4"/>
  <c r="M54" i="9" l="1"/>
  <c r="M55" i="9"/>
  <c r="E181" i="4"/>
  <c r="W166" i="9"/>
  <c r="D181" i="4"/>
  <c r="B181" i="4"/>
  <c r="C181" i="4"/>
  <c r="N54" i="9" l="1"/>
  <c r="N55" i="9"/>
  <c r="E182" i="4"/>
  <c r="X166" i="9"/>
  <c r="B182" i="4"/>
  <c r="C182" i="4"/>
  <c r="D182" i="4"/>
  <c r="O54" i="9" l="1"/>
  <c r="O55" i="9"/>
  <c r="E183" i="4"/>
  <c r="Y166" i="9"/>
  <c r="B183" i="4"/>
  <c r="C183" i="4"/>
  <c r="D183" i="4"/>
  <c r="P54" i="9" l="1"/>
  <c r="P55" i="9"/>
  <c r="E184" i="4"/>
  <c r="Z166" i="9"/>
  <c r="C184" i="4"/>
  <c r="D184" i="4"/>
  <c r="B184" i="4"/>
  <c r="Q54" i="9" l="1"/>
  <c r="Q55" i="9"/>
  <c r="E185" i="4"/>
  <c r="AA166" i="9"/>
  <c r="D185" i="4"/>
  <c r="B185" i="4"/>
  <c r="C185" i="4"/>
  <c r="R54" i="9" l="1"/>
  <c r="R55" i="9"/>
  <c r="E186" i="4"/>
  <c r="AB166" i="9"/>
  <c r="B186" i="4"/>
  <c r="C186" i="4"/>
  <c r="D186" i="4"/>
  <c r="S54" i="9" l="1"/>
  <c r="S55" i="9"/>
  <c r="E187" i="4"/>
  <c r="AC166" i="9"/>
  <c r="B187" i="4"/>
  <c r="C187" i="4"/>
  <c r="D187" i="4"/>
  <c r="T54" i="9" l="1"/>
  <c r="T55" i="9"/>
  <c r="E188" i="4"/>
  <c r="AD166" i="9"/>
  <c r="C188" i="4"/>
  <c r="D188" i="4"/>
  <c r="B188" i="4"/>
  <c r="U54" i="9" l="1"/>
  <c r="U55" i="9"/>
  <c r="E189" i="4"/>
  <c r="C167" i="9"/>
  <c r="D189" i="4"/>
  <c r="B189" i="4"/>
  <c r="C189" i="4"/>
  <c r="V54" i="9" l="1"/>
  <c r="V55" i="9"/>
  <c r="E190" i="4"/>
  <c r="D167" i="9"/>
  <c r="B190" i="4"/>
  <c r="C190" i="4"/>
  <c r="D190" i="4"/>
  <c r="W54" i="9" l="1"/>
  <c r="W55" i="9"/>
  <c r="E191" i="4"/>
  <c r="E167" i="9"/>
  <c r="B191" i="4"/>
  <c r="C191" i="4"/>
  <c r="D191" i="4"/>
  <c r="X54" i="9" l="1"/>
  <c r="X55" i="9"/>
  <c r="E192" i="4"/>
  <c r="F167" i="9"/>
  <c r="C192" i="4"/>
  <c r="D192" i="4"/>
  <c r="B192" i="4"/>
  <c r="Y54" i="9" l="1"/>
  <c r="Y55" i="9"/>
  <c r="E193" i="4"/>
  <c r="G167" i="9"/>
  <c r="D193" i="4"/>
  <c r="B193" i="4"/>
  <c r="C193" i="4"/>
  <c r="Z54" i="9" l="1"/>
  <c r="Z55" i="9"/>
  <c r="E194" i="4"/>
  <c r="H167" i="9"/>
  <c r="B194" i="4"/>
  <c r="C194" i="4"/>
  <c r="D194" i="4"/>
  <c r="AA54" i="9" l="1"/>
  <c r="AA55" i="9"/>
  <c r="E195" i="4"/>
  <c r="I167" i="9"/>
  <c r="B195" i="4"/>
  <c r="C195" i="4"/>
  <c r="D195" i="4"/>
  <c r="AB54" i="9" l="1"/>
  <c r="AB55" i="9"/>
  <c r="E196" i="4"/>
  <c r="J167" i="9"/>
  <c r="C196" i="4"/>
  <c r="D196" i="4"/>
  <c r="B196" i="4"/>
  <c r="AC54" i="9" l="1"/>
  <c r="AC55" i="9"/>
  <c r="E197" i="4"/>
  <c r="K167" i="9"/>
  <c r="D197" i="4"/>
  <c r="B197" i="4"/>
  <c r="C197" i="4"/>
  <c r="AD54" i="9" l="1"/>
  <c r="AD55" i="9"/>
  <c r="E198" i="4"/>
  <c r="L167" i="9"/>
  <c r="B198" i="4"/>
  <c r="C198" i="4"/>
  <c r="D198" i="4"/>
  <c r="C59" i="9" l="1"/>
  <c r="C58" i="9"/>
  <c r="C60" i="9"/>
  <c r="C61" i="9"/>
  <c r="E199" i="4"/>
  <c r="M167" i="9"/>
  <c r="B199" i="4"/>
  <c r="C199" i="4"/>
  <c r="D199" i="4"/>
  <c r="D60" i="9" l="1"/>
  <c r="D61" i="9"/>
  <c r="E200" i="4"/>
  <c r="N167" i="9"/>
  <c r="C200" i="4"/>
  <c r="D200" i="4"/>
  <c r="B200" i="4"/>
  <c r="E60" i="9" l="1"/>
  <c r="E61" i="9"/>
  <c r="E201" i="4"/>
  <c r="O167" i="9"/>
  <c r="D201" i="4"/>
  <c r="B201" i="4"/>
  <c r="C201" i="4"/>
  <c r="F60" i="9" l="1"/>
  <c r="F61" i="9"/>
  <c r="E202" i="4"/>
  <c r="P167" i="9"/>
  <c r="B202" i="4"/>
  <c r="C202" i="4"/>
  <c r="D202" i="4"/>
  <c r="G60" i="9" l="1"/>
  <c r="G61" i="9"/>
  <c r="E203" i="4"/>
  <c r="Q167" i="9"/>
  <c r="AE138" i="3"/>
  <c r="B203" i="4"/>
  <c r="C203" i="4"/>
  <c r="D203" i="4"/>
  <c r="H60" i="9" l="1"/>
  <c r="H61" i="9"/>
  <c r="E204" i="4"/>
  <c r="R167" i="9"/>
  <c r="C204" i="4"/>
  <c r="D204" i="4"/>
  <c r="B204" i="4"/>
  <c r="I60" i="9" l="1"/>
  <c r="I61" i="9"/>
  <c r="E205" i="4"/>
  <c r="S167" i="9"/>
  <c r="D205" i="4"/>
  <c r="B205" i="4"/>
  <c r="C205" i="4"/>
  <c r="J60" i="9" l="1"/>
  <c r="J61" i="9"/>
  <c r="E206" i="4"/>
  <c r="T167" i="9"/>
  <c r="B206" i="4"/>
  <c r="C206" i="4"/>
  <c r="D206" i="4"/>
  <c r="K60" i="9" l="1"/>
  <c r="K61" i="9"/>
  <c r="E207" i="4"/>
  <c r="U167" i="9"/>
  <c r="B207" i="4"/>
  <c r="C207" i="4"/>
  <c r="D207" i="4"/>
  <c r="L60" i="9" l="1"/>
  <c r="L61" i="9"/>
  <c r="E208" i="4"/>
  <c r="V167" i="9"/>
  <c r="C208" i="4"/>
  <c r="D208" i="4"/>
  <c r="B208" i="4"/>
  <c r="M60" i="9" l="1"/>
  <c r="M61" i="9"/>
  <c r="E209" i="4"/>
  <c r="W167" i="9"/>
  <c r="D209" i="4"/>
  <c r="B209" i="4"/>
  <c r="C209" i="4"/>
  <c r="N60" i="9" l="1"/>
  <c r="N61" i="9"/>
  <c r="E210" i="4"/>
  <c r="X167" i="9"/>
  <c r="B210" i="4"/>
  <c r="C210" i="4"/>
  <c r="D210" i="4"/>
  <c r="O60" i="9" l="1"/>
  <c r="O61" i="9"/>
  <c r="E211" i="4"/>
  <c r="Y167" i="9"/>
  <c r="B211" i="4"/>
  <c r="C211" i="4"/>
  <c r="D211" i="4"/>
  <c r="P60" i="9" l="1"/>
  <c r="P61" i="9"/>
  <c r="E212" i="4"/>
  <c r="Z167" i="9"/>
  <c r="C212" i="4"/>
  <c r="D212" i="4"/>
  <c r="B212" i="4"/>
  <c r="Q60" i="9" l="1"/>
  <c r="Q61" i="9"/>
  <c r="E213" i="4"/>
  <c r="AA167" i="9"/>
  <c r="D213" i="4"/>
  <c r="B213" i="4"/>
  <c r="C213" i="4"/>
  <c r="R60" i="9" l="1"/>
  <c r="R61" i="9"/>
  <c r="E214" i="4"/>
  <c r="AB167" i="9"/>
  <c r="B214" i="4"/>
  <c r="C214" i="4"/>
  <c r="D214" i="4"/>
  <c r="S60" i="9" l="1"/>
  <c r="S61" i="9"/>
  <c r="E215" i="4"/>
  <c r="AC167" i="9"/>
  <c r="B215" i="4"/>
  <c r="C215" i="4"/>
  <c r="D215" i="4"/>
  <c r="T60" i="9" l="1"/>
  <c r="T61" i="9"/>
  <c r="E216" i="4"/>
  <c r="AD167" i="9"/>
  <c r="C216" i="4"/>
  <c r="D216" i="4"/>
  <c r="B216" i="4"/>
  <c r="U60" i="9" l="1"/>
  <c r="U61" i="9"/>
  <c r="E217" i="4"/>
  <c r="C168" i="9"/>
  <c r="AE137" i="3"/>
  <c r="AE139" i="3" s="1"/>
  <c r="AE140" i="3" s="1"/>
  <c r="AE142" i="3" s="1"/>
  <c r="D217" i="4"/>
  <c r="B217" i="4"/>
  <c r="C217" i="4"/>
  <c r="V60" i="9" l="1"/>
  <c r="V61" i="9"/>
  <c r="E218" i="4"/>
  <c r="D168" i="9"/>
  <c r="B218" i="4"/>
  <c r="C218" i="4"/>
  <c r="D218" i="4"/>
  <c r="W60" i="9" l="1"/>
  <c r="W61" i="9"/>
  <c r="E219" i="4"/>
  <c r="E168" i="9"/>
  <c r="B219" i="4"/>
  <c r="C219" i="4"/>
  <c r="D219" i="4"/>
  <c r="X60" i="9" l="1"/>
  <c r="X61" i="9"/>
  <c r="E220" i="4"/>
  <c r="F168" i="9"/>
  <c r="C220" i="4"/>
  <c r="D220" i="4"/>
  <c r="B220" i="4"/>
  <c r="Y60" i="9" l="1"/>
  <c r="Y61" i="9"/>
  <c r="E221" i="4"/>
  <c r="G168" i="9"/>
  <c r="D221" i="4"/>
  <c r="B221" i="4"/>
  <c r="C221" i="4"/>
  <c r="Z60" i="9" l="1"/>
  <c r="Z61" i="9"/>
  <c r="E222" i="4"/>
  <c r="H168" i="9"/>
  <c r="B222" i="4"/>
  <c r="C222" i="4"/>
  <c r="D222" i="4"/>
  <c r="AA60" i="9" l="1"/>
  <c r="AA61" i="9"/>
  <c r="E223" i="4"/>
  <c r="I168" i="9"/>
  <c r="B223" i="4"/>
  <c r="C223" i="4"/>
  <c r="D223" i="4"/>
  <c r="AB60" i="9" l="1"/>
  <c r="AB61" i="9"/>
  <c r="E224" i="4"/>
  <c r="J168" i="9"/>
  <c r="C224" i="4"/>
  <c r="D224" i="4"/>
  <c r="B224" i="4"/>
  <c r="AC60" i="9" l="1"/>
  <c r="AC61" i="9"/>
  <c r="E225" i="4"/>
  <c r="K168" i="9"/>
  <c r="D225" i="4"/>
  <c r="B225" i="4"/>
  <c r="C225" i="4"/>
  <c r="AD60" i="9" l="1"/>
  <c r="AD61" i="9"/>
  <c r="E226" i="4"/>
  <c r="L168" i="9"/>
  <c r="B226" i="4"/>
  <c r="C226" i="4"/>
  <c r="D226" i="4"/>
  <c r="C65" i="9" l="1"/>
  <c r="C64" i="9"/>
  <c r="C66" i="9"/>
  <c r="C67" i="9"/>
  <c r="E227" i="4"/>
  <c r="M168" i="9"/>
  <c r="B227" i="4"/>
  <c r="C227" i="4"/>
  <c r="D227" i="4"/>
  <c r="D66" i="9" l="1"/>
  <c r="D67" i="9"/>
  <c r="E228" i="4"/>
  <c r="N168" i="9"/>
  <c r="C228" i="4"/>
  <c r="D228" i="4"/>
  <c r="B228" i="4"/>
  <c r="E66" i="9" l="1"/>
  <c r="E67" i="9"/>
  <c r="E229" i="4"/>
  <c r="O168" i="9"/>
  <c r="D229" i="4"/>
  <c r="B229" i="4"/>
  <c r="C229" i="4"/>
  <c r="F66" i="9" l="1"/>
  <c r="F67" i="9"/>
  <c r="E230" i="4"/>
  <c r="P168" i="9"/>
  <c r="B230" i="4"/>
  <c r="C230" i="4"/>
  <c r="D230" i="4"/>
  <c r="G66" i="9" l="1"/>
  <c r="G67" i="9"/>
  <c r="E231" i="4"/>
  <c r="Q168" i="9"/>
  <c r="B231" i="4"/>
  <c r="C231" i="4"/>
  <c r="D231" i="4"/>
  <c r="H66" i="9" l="1"/>
  <c r="H67" i="9"/>
  <c r="E232" i="4"/>
  <c r="R168" i="9"/>
  <c r="C232" i="4"/>
  <c r="D232" i="4"/>
  <c r="B232" i="4"/>
  <c r="I66" i="9" l="1"/>
  <c r="I67" i="9"/>
  <c r="E233" i="4"/>
  <c r="S168" i="9"/>
  <c r="D233" i="4"/>
  <c r="B233" i="4"/>
  <c r="C233" i="4"/>
  <c r="J66" i="9" l="1"/>
  <c r="J67" i="9"/>
  <c r="E234" i="4"/>
  <c r="T168" i="9"/>
  <c r="B234" i="4"/>
  <c r="C234" i="4"/>
  <c r="D234" i="4"/>
  <c r="K66" i="9" l="1"/>
  <c r="K67" i="9"/>
  <c r="E235" i="4"/>
  <c r="U168" i="9"/>
  <c r="B235" i="4"/>
  <c r="C235" i="4"/>
  <c r="D235" i="4"/>
  <c r="L66" i="9" l="1"/>
  <c r="L67" i="9"/>
  <c r="E236" i="4"/>
  <c r="V168" i="9"/>
  <c r="C236" i="4"/>
  <c r="D236" i="4"/>
  <c r="B236" i="4"/>
  <c r="M66" i="9" l="1"/>
  <c r="M67" i="9"/>
  <c r="E237" i="4"/>
  <c r="W168" i="9"/>
  <c r="D237" i="4"/>
  <c r="B237" i="4"/>
  <c r="C237" i="4"/>
  <c r="N66" i="9" l="1"/>
  <c r="N67" i="9"/>
  <c r="E238" i="4"/>
  <c r="X168" i="9"/>
  <c r="B238" i="4"/>
  <c r="C238" i="4"/>
  <c r="D238" i="4"/>
  <c r="O66" i="9" l="1"/>
  <c r="O67" i="9"/>
  <c r="E239" i="4"/>
  <c r="Y168" i="9"/>
  <c r="B239" i="4"/>
  <c r="C239" i="4"/>
  <c r="D239" i="4"/>
  <c r="P66" i="9" l="1"/>
  <c r="P67" i="9"/>
  <c r="E240" i="4"/>
  <c r="Z168" i="9"/>
  <c r="C240" i="4"/>
  <c r="D240" i="4"/>
  <c r="B240" i="4"/>
  <c r="Q66" i="9" l="1"/>
  <c r="Q67" i="9"/>
  <c r="E241" i="4"/>
  <c r="AA168" i="9"/>
  <c r="D241" i="4"/>
  <c r="B241" i="4"/>
  <c r="C241" i="4"/>
  <c r="R66" i="9" l="1"/>
  <c r="R67" i="9"/>
  <c r="E242" i="4"/>
  <c r="AB168" i="9"/>
  <c r="B242" i="4"/>
  <c r="C242" i="4"/>
  <c r="D242" i="4"/>
  <c r="S66" i="9" l="1"/>
  <c r="S67" i="9"/>
  <c r="E243" i="4"/>
  <c r="AC168" i="9"/>
  <c r="B243" i="4"/>
  <c r="C243" i="4"/>
  <c r="D243" i="4"/>
  <c r="T66" i="9" l="1"/>
  <c r="T67" i="9"/>
  <c r="E244" i="4"/>
  <c r="AD168" i="9"/>
  <c r="C244" i="4"/>
  <c r="D244" i="4"/>
  <c r="B244" i="4"/>
  <c r="U66" i="9" l="1"/>
  <c r="U67" i="9"/>
  <c r="E245" i="4"/>
  <c r="C169" i="9"/>
  <c r="D245" i="4"/>
  <c r="B245" i="4"/>
  <c r="C245" i="4"/>
  <c r="V66" i="9" l="1"/>
  <c r="V67" i="9"/>
  <c r="E246" i="4"/>
  <c r="D169" i="9"/>
  <c r="B246" i="4"/>
  <c r="C246" i="4"/>
  <c r="D246" i="4"/>
  <c r="W66" i="9" l="1"/>
  <c r="W67" i="9"/>
  <c r="E247" i="4"/>
  <c r="E169" i="9"/>
  <c r="B247" i="4"/>
  <c r="C247" i="4"/>
  <c r="D247" i="4"/>
  <c r="X66" i="9" l="1"/>
  <c r="X67" i="9"/>
  <c r="E248" i="4"/>
  <c r="F169" i="9"/>
  <c r="C248" i="4"/>
  <c r="D248" i="4"/>
  <c r="B248" i="4"/>
  <c r="Y66" i="9" l="1"/>
  <c r="Y67" i="9"/>
  <c r="E249" i="4"/>
  <c r="G169" i="9"/>
  <c r="D249" i="4"/>
  <c r="B249" i="4"/>
  <c r="C249" i="4"/>
  <c r="Z66" i="9" l="1"/>
  <c r="Z67" i="9"/>
  <c r="E250" i="4"/>
  <c r="H169" i="9"/>
  <c r="B250" i="4"/>
  <c r="C250" i="4"/>
  <c r="D250" i="4"/>
  <c r="AA66" i="9" l="1"/>
  <c r="AA67" i="9"/>
  <c r="E251" i="4"/>
  <c r="I169" i="9"/>
  <c r="B251" i="4"/>
  <c r="C251" i="4"/>
  <c r="D251" i="4"/>
  <c r="AB66" i="9" l="1"/>
  <c r="AB67" i="9"/>
  <c r="E252" i="4"/>
  <c r="J169" i="9"/>
  <c r="C252" i="4"/>
  <c r="D252" i="4"/>
  <c r="B252" i="4"/>
  <c r="AC66" i="9" l="1"/>
  <c r="AC67" i="9"/>
  <c r="E253" i="4"/>
  <c r="K169" i="9"/>
  <c r="D253" i="4"/>
  <c r="B253" i="4"/>
  <c r="C253" i="4"/>
  <c r="AD66" i="9" l="1"/>
  <c r="AD67" i="9"/>
  <c r="E254" i="4"/>
  <c r="L169" i="9"/>
  <c r="B254" i="4"/>
  <c r="C254" i="4"/>
  <c r="D254" i="4"/>
  <c r="C72" i="9" l="1"/>
  <c r="C70" i="9"/>
  <c r="C71" i="9"/>
  <c r="C73" i="9"/>
  <c r="E255" i="4"/>
  <c r="M169" i="9"/>
  <c r="B255" i="4"/>
  <c r="C255" i="4"/>
  <c r="D255" i="4"/>
  <c r="D72" i="9" l="1"/>
  <c r="D73" i="9"/>
  <c r="E256" i="4"/>
  <c r="N169" i="9"/>
  <c r="C256" i="4"/>
  <c r="D256" i="4"/>
  <c r="B256" i="4"/>
  <c r="E72" i="9" l="1"/>
  <c r="E73" i="9"/>
  <c r="E257" i="4"/>
  <c r="O169" i="9"/>
  <c r="D257" i="4"/>
  <c r="B257" i="4"/>
  <c r="C257" i="4"/>
  <c r="F72" i="9" l="1"/>
  <c r="F73" i="9"/>
  <c r="E258" i="4"/>
  <c r="P169" i="9"/>
  <c r="B258" i="4"/>
  <c r="C258" i="4"/>
  <c r="D258" i="4"/>
  <c r="G72" i="9" l="1"/>
  <c r="G73" i="9"/>
  <c r="E259" i="4"/>
  <c r="Q169" i="9"/>
  <c r="B259" i="4"/>
  <c r="C259" i="4"/>
  <c r="D259" i="4"/>
  <c r="H72" i="9" l="1"/>
  <c r="H73" i="9"/>
  <c r="E260" i="4"/>
  <c r="R169" i="9"/>
  <c r="C260" i="4"/>
  <c r="D260" i="4"/>
  <c r="B260" i="4"/>
  <c r="I72" i="9" l="1"/>
  <c r="I73" i="9"/>
  <c r="E261" i="4"/>
  <c r="S169" i="9"/>
  <c r="D261" i="4"/>
  <c r="B261" i="4"/>
  <c r="C261" i="4"/>
  <c r="J72" i="9" l="1"/>
  <c r="J73" i="9"/>
  <c r="E262" i="4"/>
  <c r="T169" i="9"/>
  <c r="B262" i="4"/>
  <c r="C262" i="4"/>
  <c r="D262" i="4"/>
  <c r="K72" i="9" l="1"/>
  <c r="K73" i="9"/>
  <c r="E263" i="4"/>
  <c r="U169" i="9"/>
  <c r="B263" i="4"/>
  <c r="C263" i="4"/>
  <c r="D263" i="4"/>
  <c r="L72" i="9" l="1"/>
  <c r="L73" i="9"/>
  <c r="E264" i="4"/>
  <c r="V169" i="9"/>
  <c r="C264" i="4"/>
  <c r="D264" i="4"/>
  <c r="B264" i="4"/>
  <c r="M72" i="9" l="1"/>
  <c r="M73" i="9"/>
  <c r="E265" i="4"/>
  <c r="W169" i="9"/>
  <c r="D265" i="4"/>
  <c r="B265" i="4"/>
  <c r="C265" i="4"/>
  <c r="N72" i="9" l="1"/>
  <c r="N73" i="9"/>
  <c r="E266" i="4"/>
  <c r="X169" i="9"/>
  <c r="B266" i="4"/>
  <c r="C266" i="4"/>
  <c r="D266" i="4"/>
  <c r="O72" i="9" l="1"/>
  <c r="O73" i="9"/>
  <c r="E267" i="4"/>
  <c r="Y169" i="9"/>
  <c r="B267" i="4"/>
  <c r="C267" i="4"/>
  <c r="D267" i="4"/>
  <c r="P72" i="9" l="1"/>
  <c r="P73" i="9"/>
  <c r="E268" i="4"/>
  <c r="Z169" i="9"/>
  <c r="C268" i="4"/>
  <c r="D268" i="4"/>
  <c r="B268" i="4"/>
  <c r="Q72" i="9" l="1"/>
  <c r="Q73" i="9"/>
  <c r="E269" i="4"/>
  <c r="AA169" i="9"/>
  <c r="D269" i="4"/>
  <c r="B269" i="4"/>
  <c r="C269" i="4"/>
  <c r="R72" i="9" l="1"/>
  <c r="R73" i="9"/>
  <c r="E270" i="4"/>
  <c r="AB169" i="9"/>
  <c r="B270" i="4"/>
  <c r="C270" i="4"/>
  <c r="D270" i="4"/>
  <c r="S72" i="9" l="1"/>
  <c r="S73" i="9"/>
  <c r="E271" i="4"/>
  <c r="AC169" i="9"/>
  <c r="B271" i="4"/>
  <c r="C271" i="4"/>
  <c r="D271" i="4"/>
  <c r="T72" i="9" l="1"/>
  <c r="T73" i="9"/>
  <c r="E272" i="4"/>
  <c r="AD169" i="9"/>
  <c r="C272" i="4"/>
  <c r="D272" i="4"/>
  <c r="B272" i="4"/>
  <c r="U72" i="9" l="1"/>
  <c r="U73" i="9"/>
  <c r="E273" i="4"/>
  <c r="C170" i="9"/>
  <c r="D273" i="4"/>
  <c r="B273" i="4"/>
  <c r="C273" i="4"/>
  <c r="V72" i="9" l="1"/>
  <c r="V73" i="9"/>
  <c r="E274" i="4"/>
  <c r="D170" i="9"/>
  <c r="B274" i="4"/>
  <c r="C274" i="4"/>
  <c r="D274" i="4"/>
  <c r="W72" i="9" l="1"/>
  <c r="W73" i="9"/>
  <c r="E275" i="4"/>
  <c r="E170" i="9"/>
  <c r="B275" i="4"/>
  <c r="C275" i="4"/>
  <c r="D275" i="4"/>
  <c r="X72" i="9" l="1"/>
  <c r="X73" i="9"/>
  <c r="E276" i="4"/>
  <c r="F170" i="9"/>
  <c r="C276" i="4"/>
  <c r="D276" i="4"/>
  <c r="B276" i="4"/>
  <c r="Y72" i="9" l="1"/>
  <c r="Y73" i="9"/>
  <c r="E277" i="4"/>
  <c r="G170" i="9"/>
  <c r="D277" i="4"/>
  <c r="B277" i="4"/>
  <c r="C277" i="4"/>
  <c r="Z72" i="9" l="1"/>
  <c r="Z73" i="9"/>
  <c r="E278" i="4"/>
  <c r="H170" i="9"/>
  <c r="B278" i="4"/>
  <c r="C278" i="4"/>
  <c r="D278" i="4"/>
  <c r="AA72" i="9" l="1"/>
  <c r="AA73" i="9"/>
  <c r="E279" i="4"/>
  <c r="I170" i="9"/>
  <c r="B279" i="4"/>
  <c r="C279" i="4"/>
  <c r="D279" i="4"/>
  <c r="AB72" i="9" l="1"/>
  <c r="AB73" i="9"/>
  <c r="E280" i="4"/>
  <c r="J170" i="9"/>
  <c r="C280" i="4"/>
  <c r="D280" i="4"/>
  <c r="B280" i="4"/>
  <c r="AC72" i="9" l="1"/>
  <c r="AC73" i="9"/>
  <c r="E281" i="4"/>
  <c r="K170" i="9"/>
  <c r="D281" i="4"/>
  <c r="B281" i="4"/>
  <c r="C281" i="4"/>
  <c r="AD72" i="9" l="1"/>
  <c r="AD73" i="9"/>
  <c r="E282" i="4"/>
  <c r="L170" i="9"/>
  <c r="B282" i="4"/>
  <c r="C282" i="4"/>
  <c r="D282" i="4"/>
  <c r="C77" i="9" l="1"/>
  <c r="C76" i="9"/>
  <c r="C78" i="9"/>
  <c r="C79" i="9"/>
  <c r="E283" i="4"/>
  <c r="M170" i="9"/>
  <c r="B283" i="4"/>
  <c r="C283" i="4"/>
  <c r="D283" i="4"/>
  <c r="D78" i="9" l="1"/>
  <c r="D79" i="9"/>
  <c r="E284" i="4"/>
  <c r="N170" i="9"/>
  <c r="D284" i="4"/>
  <c r="B284" i="4"/>
  <c r="C284" i="4"/>
  <c r="E78" i="9" l="1"/>
  <c r="E79" i="9"/>
  <c r="E285" i="4"/>
  <c r="O170" i="9"/>
  <c r="B285" i="4"/>
  <c r="C285" i="4"/>
  <c r="D285" i="4"/>
  <c r="F78" i="9" l="1"/>
  <c r="F79" i="9"/>
  <c r="E286" i="4"/>
  <c r="P170" i="9"/>
  <c r="B286" i="4"/>
  <c r="C286" i="4"/>
  <c r="D286" i="4"/>
  <c r="G78" i="9" l="1"/>
  <c r="G79" i="9"/>
  <c r="E287" i="4"/>
  <c r="Q170" i="9"/>
  <c r="C287" i="4"/>
  <c r="D287" i="4"/>
  <c r="B287" i="4"/>
  <c r="H78" i="9" l="1"/>
  <c r="H79" i="9"/>
  <c r="E288" i="4"/>
  <c r="R170" i="9"/>
  <c r="D288" i="4"/>
  <c r="B288" i="4"/>
  <c r="C288" i="4"/>
  <c r="I78" i="9" l="1"/>
  <c r="I79" i="9"/>
  <c r="E289" i="4"/>
  <c r="S170" i="9"/>
  <c r="B289" i="4"/>
  <c r="C289" i="4"/>
  <c r="D289" i="4"/>
  <c r="J78" i="9" l="1"/>
  <c r="J79" i="9"/>
  <c r="E290" i="4"/>
  <c r="T170" i="9"/>
  <c r="B290" i="4"/>
  <c r="C290" i="4"/>
  <c r="D290" i="4"/>
  <c r="K78" i="9" l="1"/>
  <c r="K79" i="9"/>
  <c r="E291" i="4"/>
  <c r="U170" i="9"/>
  <c r="C291" i="4"/>
  <c r="D291" i="4"/>
  <c r="B291" i="4"/>
  <c r="L78" i="9" l="1"/>
  <c r="L79" i="9"/>
  <c r="E292" i="4"/>
  <c r="V170" i="9"/>
  <c r="D292" i="4"/>
  <c r="B292" i="4"/>
  <c r="C292" i="4"/>
  <c r="M78" i="9" l="1"/>
  <c r="M79" i="9"/>
  <c r="E293" i="4"/>
  <c r="W170" i="9"/>
  <c r="B293" i="4"/>
  <c r="C293" i="4"/>
  <c r="D293" i="4"/>
  <c r="N78" i="9" l="1"/>
  <c r="N79" i="9"/>
  <c r="E294" i="4"/>
  <c r="X170" i="9"/>
  <c r="B294" i="4"/>
  <c r="C294" i="4"/>
  <c r="D294" i="4"/>
  <c r="O78" i="9" l="1"/>
  <c r="O79" i="9"/>
  <c r="E295" i="4"/>
  <c r="Y170" i="9"/>
  <c r="C295" i="4"/>
  <c r="D295" i="4"/>
  <c r="B295" i="4"/>
  <c r="P78" i="9" l="1"/>
  <c r="P79" i="9"/>
  <c r="E296" i="4"/>
  <c r="Z170" i="9"/>
  <c r="D296" i="4"/>
  <c r="B296" i="4"/>
  <c r="C296" i="4"/>
  <c r="Q78" i="9" l="1"/>
  <c r="Q79" i="9"/>
  <c r="E297" i="4"/>
  <c r="AA170" i="9"/>
  <c r="B297" i="4"/>
  <c r="C297" i="4"/>
  <c r="D297" i="4"/>
  <c r="R78" i="9" l="1"/>
  <c r="R79" i="9"/>
  <c r="E298" i="4"/>
  <c r="AB170" i="9"/>
  <c r="B298" i="4"/>
  <c r="C298" i="4"/>
  <c r="D298" i="4"/>
  <c r="S78" i="9" l="1"/>
  <c r="S79" i="9"/>
  <c r="E299" i="4"/>
  <c r="AC170" i="9"/>
  <c r="C299" i="4"/>
  <c r="D299" i="4"/>
  <c r="B299" i="4"/>
  <c r="T78" i="9" l="1"/>
  <c r="T79" i="9"/>
  <c r="E300" i="4"/>
  <c r="AD170" i="9"/>
  <c r="D300" i="4"/>
  <c r="B300" i="4"/>
  <c r="C300" i="4"/>
  <c r="U78" i="9" l="1"/>
  <c r="U79" i="9"/>
  <c r="E301" i="4"/>
  <c r="C171" i="9"/>
  <c r="B301" i="4"/>
  <c r="C301" i="4"/>
  <c r="D301" i="4"/>
  <c r="V78" i="9" l="1"/>
  <c r="V79" i="9"/>
  <c r="E302" i="4"/>
  <c r="D171" i="9"/>
  <c r="B302" i="4"/>
  <c r="C302" i="4"/>
  <c r="D302" i="4"/>
  <c r="W78" i="9" l="1"/>
  <c r="W79" i="9"/>
  <c r="E303" i="4"/>
  <c r="E171" i="9"/>
  <c r="C303" i="4"/>
  <c r="D303" i="4"/>
  <c r="B303" i="4"/>
  <c r="X78" i="9" l="1"/>
  <c r="X79" i="9"/>
  <c r="E304" i="4"/>
  <c r="F171" i="9"/>
  <c r="D304" i="4"/>
  <c r="B304" i="4"/>
  <c r="C304" i="4"/>
  <c r="Y78" i="9" l="1"/>
  <c r="Y79" i="9"/>
  <c r="E305" i="4"/>
  <c r="G171" i="9"/>
  <c r="B305" i="4"/>
  <c r="C305" i="4"/>
  <c r="D305" i="4"/>
  <c r="Z78" i="9" l="1"/>
  <c r="Z79" i="9"/>
  <c r="E306" i="4"/>
  <c r="H171" i="9"/>
  <c r="B306" i="4"/>
  <c r="C306" i="4"/>
  <c r="D306" i="4"/>
  <c r="AA78" i="9" l="1"/>
  <c r="AA79" i="9"/>
  <c r="E307" i="4"/>
  <c r="I171" i="9"/>
  <c r="C307" i="4"/>
  <c r="D307" i="4"/>
  <c r="B307" i="4"/>
  <c r="AB78" i="9" l="1"/>
  <c r="AB79" i="9"/>
  <c r="E308" i="4"/>
  <c r="J171" i="9"/>
  <c r="D308" i="4"/>
  <c r="B308" i="4"/>
  <c r="C308" i="4"/>
  <c r="AC78" i="9" l="1"/>
  <c r="AC79" i="9"/>
  <c r="E309" i="4"/>
  <c r="K171" i="9"/>
  <c r="B309" i="4"/>
  <c r="C309" i="4"/>
  <c r="D309" i="4"/>
  <c r="AD78" i="9" l="1"/>
  <c r="AD79" i="9"/>
  <c r="E310" i="4"/>
  <c r="L171" i="9"/>
  <c r="B310" i="4"/>
  <c r="C310" i="4"/>
  <c r="D310" i="4"/>
  <c r="C84" i="9" l="1"/>
  <c r="C83" i="9"/>
  <c r="C82" i="9"/>
  <c r="C85" i="9"/>
  <c r="E311" i="4"/>
  <c r="M171" i="9"/>
  <c r="C311" i="4"/>
  <c r="D311" i="4"/>
  <c r="B311" i="4"/>
  <c r="D84" i="9" l="1"/>
  <c r="D85" i="9"/>
  <c r="E312" i="4"/>
  <c r="N171" i="9"/>
  <c r="D312" i="4"/>
  <c r="B312" i="4"/>
  <c r="C312" i="4"/>
  <c r="E84" i="9" l="1"/>
  <c r="E85" i="9"/>
  <c r="E313" i="4"/>
  <c r="O171" i="9"/>
  <c r="B313" i="4"/>
  <c r="C313" i="4"/>
  <c r="D313" i="4"/>
  <c r="F84" i="9" l="1"/>
  <c r="F85" i="9"/>
  <c r="E314" i="4"/>
  <c r="P171" i="9"/>
  <c r="B314" i="4"/>
  <c r="C314" i="4"/>
  <c r="D314" i="4"/>
  <c r="G84" i="9" l="1"/>
  <c r="G85" i="9"/>
  <c r="E315" i="4"/>
  <c r="Q171" i="9"/>
  <c r="C315" i="4"/>
  <c r="D315" i="4"/>
  <c r="B315" i="4"/>
  <c r="H84" i="9" l="1"/>
  <c r="H85" i="9"/>
  <c r="E316" i="4"/>
  <c r="R171" i="9"/>
  <c r="D316" i="4"/>
  <c r="B316" i="4"/>
  <c r="C316" i="4"/>
  <c r="I84" i="9" l="1"/>
  <c r="I85" i="9"/>
  <c r="E317" i="4"/>
  <c r="S171" i="9"/>
  <c r="B317" i="4"/>
  <c r="C317" i="4"/>
  <c r="D317" i="4"/>
  <c r="J84" i="9" l="1"/>
  <c r="J85" i="9"/>
  <c r="E318" i="4"/>
  <c r="T171" i="9"/>
  <c r="B318" i="4"/>
  <c r="C318" i="4"/>
  <c r="D318" i="4"/>
  <c r="K84" i="9" l="1"/>
  <c r="K85" i="9"/>
  <c r="E319" i="4"/>
  <c r="U171" i="9"/>
  <c r="C319" i="4"/>
  <c r="D319" i="4"/>
  <c r="B319" i="4"/>
  <c r="L84" i="9" l="1"/>
  <c r="L85" i="9"/>
  <c r="E320" i="4"/>
  <c r="V171" i="9"/>
  <c r="D320" i="4"/>
  <c r="B320" i="4"/>
  <c r="C320" i="4"/>
  <c r="M84" i="9" l="1"/>
  <c r="M85" i="9"/>
  <c r="E321" i="4"/>
  <c r="W171" i="9"/>
  <c r="B321" i="4"/>
  <c r="C321" i="4"/>
  <c r="D321" i="4"/>
  <c r="N84" i="9" l="1"/>
  <c r="N85" i="9"/>
  <c r="E322" i="4"/>
  <c r="X171" i="9"/>
  <c r="B322" i="4"/>
  <c r="C322" i="4"/>
  <c r="D322" i="4"/>
  <c r="O84" i="9" l="1"/>
  <c r="O85" i="9"/>
  <c r="E323" i="4"/>
  <c r="Y171" i="9"/>
  <c r="C323" i="4"/>
  <c r="D323" i="4"/>
  <c r="B323" i="4"/>
  <c r="P84" i="9" l="1"/>
  <c r="P85" i="9"/>
  <c r="E324" i="4"/>
  <c r="Z171" i="9"/>
  <c r="D324" i="4"/>
  <c r="B324" i="4"/>
  <c r="C324" i="4"/>
  <c r="Q84" i="9" l="1"/>
  <c r="Q85" i="9"/>
  <c r="E325" i="4"/>
  <c r="AA171" i="9"/>
  <c r="B325" i="4"/>
  <c r="C325" i="4"/>
  <c r="D325" i="4"/>
  <c r="R84" i="9" l="1"/>
  <c r="R85" i="9"/>
  <c r="E326" i="4"/>
  <c r="AB171" i="9"/>
  <c r="B326" i="4"/>
  <c r="C326" i="4"/>
  <c r="D326" i="4"/>
  <c r="S84" i="9" l="1"/>
  <c r="S85" i="9"/>
  <c r="E327" i="4"/>
  <c r="AC171" i="9"/>
  <c r="C327" i="4"/>
  <c r="D327" i="4"/>
  <c r="B327" i="4"/>
  <c r="T84" i="9" l="1"/>
  <c r="T85" i="9"/>
  <c r="E328" i="4"/>
  <c r="AD171" i="9"/>
  <c r="D328" i="4"/>
  <c r="B328" i="4"/>
  <c r="C328" i="4"/>
  <c r="U84" i="9" l="1"/>
  <c r="U85" i="9"/>
  <c r="E329" i="4"/>
  <c r="C172" i="9"/>
  <c r="B329" i="4"/>
  <c r="C329" i="4"/>
  <c r="D329" i="4"/>
  <c r="V84" i="9" l="1"/>
  <c r="V85" i="9"/>
  <c r="E330" i="4"/>
  <c r="D172" i="9"/>
  <c r="B330" i="4"/>
  <c r="C330" i="4"/>
  <c r="D330" i="4"/>
  <c r="W84" i="9" l="1"/>
  <c r="W85" i="9"/>
  <c r="E331" i="4"/>
  <c r="E172" i="9"/>
  <c r="C331" i="4"/>
  <c r="D331" i="4"/>
  <c r="B331" i="4"/>
  <c r="X84" i="9" l="1"/>
  <c r="X85" i="9"/>
  <c r="E332" i="4"/>
  <c r="F172" i="9"/>
  <c r="D332" i="4"/>
  <c r="B332" i="4"/>
  <c r="C332" i="4"/>
  <c r="Y84" i="9" l="1"/>
  <c r="Y85" i="9"/>
  <c r="E333" i="4"/>
  <c r="G172" i="9"/>
  <c r="B333" i="4"/>
  <c r="C333" i="4"/>
  <c r="D333" i="4"/>
  <c r="Z84" i="9" l="1"/>
  <c r="Z85" i="9"/>
  <c r="E334" i="4"/>
  <c r="H172" i="9"/>
  <c r="B334" i="4"/>
  <c r="C334" i="4"/>
  <c r="D334" i="4"/>
  <c r="AA84" i="9" l="1"/>
  <c r="AA85" i="9"/>
  <c r="E335" i="4"/>
  <c r="I172" i="9"/>
  <c r="C335" i="4"/>
  <c r="D335" i="4"/>
  <c r="B335" i="4"/>
  <c r="AB84" i="9" l="1"/>
  <c r="AB85" i="9"/>
  <c r="E336" i="4"/>
  <c r="J172" i="9"/>
  <c r="D336" i="4"/>
  <c r="B336" i="4"/>
  <c r="C336" i="4"/>
  <c r="AC84" i="9" l="1"/>
  <c r="AC85" i="9"/>
  <c r="E337" i="4"/>
  <c r="K172" i="9"/>
  <c r="B337" i="4"/>
  <c r="C337" i="4"/>
  <c r="D337" i="4"/>
  <c r="AD84" i="9" l="1"/>
  <c r="AD85" i="9"/>
  <c r="E338" i="4"/>
  <c r="L172" i="9"/>
  <c r="B338" i="4"/>
  <c r="C338" i="4"/>
  <c r="D338" i="4"/>
  <c r="C90" i="9" l="1"/>
  <c r="C89" i="9"/>
  <c r="C88" i="9"/>
  <c r="C91" i="9"/>
  <c r="E339" i="4"/>
  <c r="M172" i="9"/>
  <c r="C339" i="4"/>
  <c r="D339" i="4"/>
  <c r="B339" i="4"/>
  <c r="D90" i="9" l="1"/>
  <c r="D91" i="9"/>
  <c r="E340" i="4"/>
  <c r="N172" i="9"/>
  <c r="D340" i="4"/>
  <c r="B340" i="4"/>
  <c r="C340" i="4"/>
  <c r="E90" i="9" l="1"/>
  <c r="E91" i="9"/>
  <c r="E341" i="4"/>
  <c r="O172" i="9"/>
  <c r="B341" i="4"/>
  <c r="C341" i="4"/>
  <c r="D341" i="4"/>
  <c r="F90" i="9" l="1"/>
  <c r="F91" i="9"/>
  <c r="E342" i="4"/>
  <c r="P172" i="9"/>
  <c r="B342" i="4"/>
  <c r="C342" i="4"/>
  <c r="D342" i="4"/>
  <c r="G90" i="9" l="1"/>
  <c r="G91" i="9"/>
  <c r="E343" i="4"/>
  <c r="Q172" i="9"/>
  <c r="C343" i="4"/>
  <c r="D343" i="4"/>
  <c r="B343" i="4"/>
  <c r="H90" i="9" l="1"/>
  <c r="H91" i="9"/>
  <c r="E344" i="4"/>
  <c r="R172" i="9"/>
  <c r="D344" i="4"/>
  <c r="B344" i="4"/>
  <c r="C344" i="4"/>
  <c r="I90" i="9" l="1"/>
  <c r="I91" i="9"/>
  <c r="E345" i="4"/>
  <c r="S172" i="9"/>
  <c r="B345" i="4"/>
  <c r="C345" i="4"/>
  <c r="D345" i="4"/>
  <c r="J90" i="9" l="1"/>
  <c r="J91" i="9"/>
  <c r="E346" i="4"/>
  <c r="T172" i="9"/>
  <c r="B346" i="4"/>
  <c r="C346" i="4"/>
  <c r="D346" i="4"/>
  <c r="K90" i="9" l="1"/>
  <c r="K91" i="9"/>
  <c r="E347" i="4"/>
  <c r="U172" i="9"/>
  <c r="C347" i="4"/>
  <c r="D347" i="4"/>
  <c r="B347" i="4"/>
  <c r="L90" i="9" l="1"/>
  <c r="L91" i="9"/>
  <c r="E348" i="4"/>
  <c r="V172" i="9"/>
  <c r="D348" i="4"/>
  <c r="B348" i="4"/>
  <c r="C348" i="4"/>
  <c r="M90" i="9" l="1"/>
  <c r="M91" i="9"/>
  <c r="E349" i="4"/>
  <c r="W172" i="9"/>
  <c r="B349" i="4"/>
  <c r="C349" i="4"/>
  <c r="D349" i="4"/>
  <c r="N90" i="9" l="1"/>
  <c r="N91" i="9"/>
  <c r="E350" i="4"/>
  <c r="X172" i="9"/>
  <c r="B350" i="4"/>
  <c r="C350" i="4"/>
  <c r="D350" i="4"/>
  <c r="O90" i="9" l="1"/>
  <c r="O91" i="9"/>
  <c r="E351" i="4"/>
  <c r="Y172" i="9"/>
  <c r="C351" i="4"/>
  <c r="D351" i="4"/>
  <c r="B351" i="4"/>
  <c r="P90" i="9" l="1"/>
  <c r="P91" i="9"/>
  <c r="E352" i="4"/>
  <c r="Z172" i="9"/>
  <c r="D352" i="4"/>
  <c r="B352" i="4"/>
  <c r="C352" i="4"/>
  <c r="Q90" i="9" l="1"/>
  <c r="Q91" i="9"/>
  <c r="E353" i="4"/>
  <c r="AA172" i="9"/>
  <c r="B353" i="4"/>
  <c r="C353" i="4"/>
  <c r="D353" i="4"/>
  <c r="R90" i="9" l="1"/>
  <c r="R91" i="9"/>
  <c r="E354" i="4"/>
  <c r="AB172" i="9"/>
  <c r="B354" i="4"/>
  <c r="C354" i="4"/>
  <c r="D354" i="4"/>
  <c r="S90" i="9" l="1"/>
  <c r="S91" i="9"/>
  <c r="E355" i="4"/>
  <c r="AC172" i="9"/>
  <c r="C355" i="4"/>
  <c r="D355" i="4"/>
  <c r="B355" i="4"/>
  <c r="T90" i="9" l="1"/>
  <c r="T91" i="9"/>
  <c r="E356" i="4"/>
  <c r="AD172" i="9"/>
  <c r="D356" i="4"/>
  <c r="B356" i="4"/>
  <c r="C356" i="4"/>
  <c r="U90" i="9" l="1"/>
  <c r="U91" i="9"/>
  <c r="E357" i="4"/>
  <c r="C173" i="9"/>
  <c r="B357" i="4"/>
  <c r="C357" i="4"/>
  <c r="D357" i="4"/>
  <c r="V90" i="9" l="1"/>
  <c r="V91" i="9"/>
  <c r="E358" i="4"/>
  <c r="D173" i="9"/>
  <c r="B358" i="4"/>
  <c r="C358" i="4"/>
  <c r="D358" i="4"/>
  <c r="W90" i="9" l="1"/>
  <c r="W91" i="9"/>
  <c r="E359" i="4"/>
  <c r="E173" i="9"/>
  <c r="C359" i="4"/>
  <c r="D359" i="4"/>
  <c r="B359" i="4"/>
  <c r="X90" i="9" l="1"/>
  <c r="X91" i="9"/>
  <c r="E360" i="4"/>
  <c r="F173" i="9"/>
  <c r="D360" i="4"/>
  <c r="B360" i="4"/>
  <c r="C360" i="4"/>
  <c r="Y90" i="9" l="1"/>
  <c r="Y91" i="9"/>
  <c r="E361" i="4"/>
  <c r="G173" i="9"/>
  <c r="B361" i="4"/>
  <c r="C361" i="4"/>
  <c r="D361" i="4"/>
  <c r="Z90" i="9" l="1"/>
  <c r="Z91" i="9"/>
  <c r="E362" i="4"/>
  <c r="H173" i="9"/>
  <c r="B362" i="4"/>
  <c r="C362" i="4"/>
  <c r="D362" i="4"/>
  <c r="AA90" i="9" l="1"/>
  <c r="AA91" i="9"/>
  <c r="E363" i="4"/>
  <c r="I173" i="9"/>
  <c r="C363" i="4"/>
  <c r="D363" i="4"/>
  <c r="B363" i="4"/>
  <c r="AB90" i="9" l="1"/>
  <c r="AB91" i="9"/>
  <c r="E364" i="4"/>
  <c r="J173" i="9"/>
  <c r="D364" i="4"/>
  <c r="B364" i="4"/>
  <c r="C364" i="4"/>
  <c r="AC90" i="9" l="1"/>
  <c r="AC91" i="9"/>
  <c r="E365" i="4"/>
  <c r="K173" i="9"/>
  <c r="B365" i="4"/>
  <c r="C365" i="4"/>
  <c r="D365" i="4"/>
  <c r="AD90" i="9" l="1"/>
  <c r="AD91" i="9"/>
  <c r="E366" i="4"/>
  <c r="L173" i="9"/>
  <c r="B366" i="4"/>
  <c r="C366" i="4"/>
  <c r="D366" i="4"/>
  <c r="C95" i="9" l="1"/>
  <c r="C96" i="9"/>
  <c r="C94" i="9"/>
  <c r="C97" i="9"/>
  <c r="E367" i="4"/>
  <c r="M173" i="9"/>
  <c r="C367" i="4"/>
  <c r="D367" i="4"/>
  <c r="B367" i="4"/>
  <c r="D96" i="9" l="1"/>
  <c r="D97" i="9"/>
  <c r="E368" i="4"/>
  <c r="N173" i="9"/>
  <c r="D368" i="4"/>
  <c r="B368" i="4"/>
  <c r="C368" i="4"/>
  <c r="E96" i="9" l="1"/>
  <c r="E97" i="9"/>
  <c r="E369" i="4"/>
  <c r="O173" i="9"/>
  <c r="B369" i="4"/>
  <c r="C369" i="4"/>
  <c r="D369" i="4"/>
  <c r="F96" i="9" l="1"/>
  <c r="F97" i="9"/>
  <c r="E370" i="4"/>
  <c r="P173" i="9"/>
  <c r="B370" i="4"/>
  <c r="C370" i="4"/>
  <c r="D370" i="4"/>
  <c r="G96" i="9" l="1"/>
  <c r="G97" i="9"/>
  <c r="E371" i="4"/>
  <c r="Q173" i="9"/>
  <c r="C371" i="4"/>
  <c r="D371" i="4"/>
  <c r="B371" i="4"/>
  <c r="H96" i="9" l="1"/>
  <c r="H97" i="9"/>
  <c r="E372" i="4"/>
  <c r="R173" i="9"/>
  <c r="D372" i="4"/>
  <c r="B372" i="4"/>
  <c r="C372" i="4"/>
  <c r="I96" i="9" l="1"/>
  <c r="I97" i="9"/>
  <c r="E373" i="4"/>
  <c r="S173" i="9"/>
  <c r="B373" i="4"/>
  <c r="C373" i="4"/>
  <c r="D373" i="4"/>
  <c r="J96" i="9" l="1"/>
  <c r="J97" i="9"/>
  <c r="E374" i="4"/>
  <c r="T173" i="9"/>
  <c r="B374" i="4"/>
  <c r="C374" i="4"/>
  <c r="D374" i="4"/>
  <c r="K96" i="9" l="1"/>
  <c r="K97" i="9"/>
  <c r="E375" i="4"/>
  <c r="U173" i="9"/>
  <c r="C375" i="4"/>
  <c r="D375" i="4"/>
  <c r="B375" i="4"/>
  <c r="L96" i="9" l="1"/>
  <c r="L97" i="9"/>
  <c r="E376" i="4"/>
  <c r="V173" i="9"/>
  <c r="D376" i="4"/>
  <c r="B376" i="4"/>
  <c r="C376" i="4"/>
  <c r="M96" i="9" l="1"/>
  <c r="M97" i="9"/>
  <c r="E377" i="4"/>
  <c r="W173" i="9"/>
  <c r="B377" i="4"/>
  <c r="C377" i="4"/>
  <c r="D377" i="4"/>
  <c r="N96" i="9" l="1"/>
  <c r="N97" i="9"/>
  <c r="E378" i="4"/>
  <c r="X173" i="9"/>
  <c r="B378" i="4"/>
  <c r="C378" i="4"/>
  <c r="D378" i="4"/>
  <c r="O96" i="9" l="1"/>
  <c r="O97" i="9"/>
  <c r="E379" i="4"/>
  <c r="Y173" i="9"/>
  <c r="C379" i="4"/>
  <c r="D379" i="4"/>
  <c r="B379" i="4"/>
  <c r="P96" i="9" l="1"/>
  <c r="P97" i="9"/>
  <c r="E380" i="4"/>
  <c r="Z173" i="9"/>
  <c r="D380" i="4"/>
  <c r="B380" i="4"/>
  <c r="C380" i="4"/>
  <c r="Q96" i="9" l="1"/>
  <c r="Q97" i="9"/>
  <c r="E381" i="4"/>
  <c r="AA173" i="9"/>
  <c r="B381" i="4"/>
  <c r="C381" i="4"/>
  <c r="D381" i="4"/>
  <c r="R96" i="9" l="1"/>
  <c r="R97" i="9"/>
  <c r="E382" i="4"/>
  <c r="AB173" i="9"/>
  <c r="B382" i="4"/>
  <c r="C382" i="4"/>
  <c r="D382" i="4"/>
  <c r="S96" i="9" l="1"/>
  <c r="S97" i="9"/>
  <c r="E383" i="4"/>
  <c r="AC173" i="9"/>
  <c r="C383" i="4"/>
  <c r="D383" i="4"/>
  <c r="B383" i="4"/>
  <c r="T96" i="9" l="1"/>
  <c r="T97" i="9"/>
  <c r="E384" i="4"/>
  <c r="AD173" i="9"/>
  <c r="D384" i="4"/>
  <c r="B384" i="4"/>
  <c r="C384" i="4"/>
  <c r="U96" i="9" l="1"/>
  <c r="U97" i="9"/>
  <c r="E385" i="4"/>
  <c r="C174" i="9"/>
  <c r="B385" i="4"/>
  <c r="C385" i="4"/>
  <c r="D385" i="4"/>
  <c r="V96" i="9" l="1"/>
  <c r="V97" i="9"/>
  <c r="E386" i="4"/>
  <c r="D174" i="9"/>
  <c r="B386" i="4"/>
  <c r="C386" i="4"/>
  <c r="D386" i="4"/>
  <c r="W96" i="9" l="1"/>
  <c r="W97" i="9"/>
  <c r="E387" i="4"/>
  <c r="E174" i="9"/>
  <c r="C387" i="4"/>
  <c r="D387" i="4"/>
  <c r="B387" i="4"/>
  <c r="X96" i="9" l="1"/>
  <c r="X97" i="9"/>
  <c r="E388" i="4"/>
  <c r="F174" i="9"/>
  <c r="D388" i="4"/>
  <c r="B388" i="4"/>
  <c r="C388" i="4"/>
  <c r="Y96" i="9" l="1"/>
  <c r="Y97" i="9"/>
  <c r="E389" i="4"/>
  <c r="G174" i="9"/>
  <c r="B389" i="4"/>
  <c r="C389" i="4"/>
  <c r="D389" i="4"/>
  <c r="Z96" i="9" l="1"/>
  <c r="Z97" i="9"/>
  <c r="E390" i="4"/>
  <c r="H174" i="9"/>
  <c r="B390" i="4"/>
  <c r="C390" i="4"/>
  <c r="D390" i="4"/>
  <c r="AA96" i="9" l="1"/>
  <c r="AA97" i="9"/>
  <c r="E391" i="4"/>
  <c r="I174" i="9"/>
  <c r="C391" i="4"/>
  <c r="D391" i="4"/>
  <c r="B391" i="4"/>
  <c r="AB96" i="9" l="1"/>
  <c r="AB97" i="9"/>
  <c r="E392" i="4"/>
  <c r="J174" i="9"/>
  <c r="D392" i="4"/>
  <c r="B392" i="4"/>
  <c r="C392" i="4"/>
  <c r="AC96" i="9" l="1"/>
  <c r="AC97" i="9"/>
  <c r="E393" i="4"/>
  <c r="K174" i="9"/>
  <c r="B393" i="4"/>
  <c r="C393" i="4"/>
  <c r="D393" i="4"/>
  <c r="AD96" i="9" l="1"/>
  <c r="AD97" i="9"/>
  <c r="E394" i="4"/>
  <c r="C103" i="9" s="1"/>
  <c r="L174" i="9"/>
  <c r="B394" i="4"/>
  <c r="C100" i="9" s="1"/>
  <c r="C394" i="4"/>
  <c r="C101" i="9" s="1"/>
  <c r="D394" i="4"/>
  <c r="C102" i="9" s="1"/>
  <c r="E395" i="4" l="1"/>
  <c r="D103" i="9" s="1"/>
  <c r="M174" i="9"/>
  <c r="C395" i="4"/>
  <c r="D395" i="4"/>
  <c r="D102" i="9" s="1"/>
  <c r="B395" i="4"/>
  <c r="E396" i="4" l="1"/>
  <c r="E103" i="9" s="1"/>
  <c r="N174" i="9"/>
  <c r="D396" i="4"/>
  <c r="E102" i="9" s="1"/>
  <c r="B396" i="4"/>
  <c r="C396" i="4"/>
  <c r="E397" i="4" l="1"/>
  <c r="F103" i="9" s="1"/>
  <c r="O174" i="9"/>
  <c r="B397" i="4"/>
  <c r="C397" i="4"/>
  <c r="D397" i="4"/>
  <c r="F102" i="9" s="1"/>
  <c r="E398" i="4" l="1"/>
  <c r="G103" i="9" s="1"/>
  <c r="P174" i="9"/>
  <c r="B398" i="4"/>
  <c r="C398" i="4"/>
  <c r="D398" i="4"/>
  <c r="G102" i="9" s="1"/>
  <c r="E399" i="4" l="1"/>
  <c r="H103" i="9" s="1"/>
  <c r="Q174" i="9"/>
  <c r="C399" i="4"/>
  <c r="D399" i="4"/>
  <c r="H102" i="9" s="1"/>
  <c r="B399" i="4"/>
  <c r="E400" i="4" l="1"/>
  <c r="I103" i="9" s="1"/>
  <c r="R174" i="9"/>
  <c r="D400" i="4"/>
  <c r="I102" i="9" s="1"/>
  <c r="B400" i="4"/>
  <c r="C400" i="4"/>
  <c r="E401" i="4" l="1"/>
  <c r="J103" i="9" s="1"/>
  <c r="S174" i="9"/>
  <c r="B401" i="4"/>
  <c r="C401" i="4"/>
  <c r="D401" i="4"/>
  <c r="J102" i="9" s="1"/>
  <c r="E402" i="4" l="1"/>
  <c r="K103" i="9" s="1"/>
  <c r="T174" i="9"/>
  <c r="B402" i="4"/>
  <c r="C402" i="4"/>
  <c r="D402" i="4"/>
  <c r="K102" i="9" s="1"/>
  <c r="E403" i="4" l="1"/>
  <c r="L103" i="9" s="1"/>
  <c r="U174" i="9"/>
  <c r="C403" i="4"/>
  <c r="D403" i="4"/>
  <c r="L102" i="9" s="1"/>
  <c r="B403" i="4"/>
  <c r="E404" i="4" l="1"/>
  <c r="M103" i="9" s="1"/>
  <c r="V174" i="9"/>
  <c r="D404" i="4"/>
  <c r="M102" i="9" s="1"/>
  <c r="B404" i="4"/>
  <c r="C404" i="4"/>
  <c r="E405" i="4" l="1"/>
  <c r="N103" i="9" s="1"/>
  <c r="W174" i="9"/>
  <c r="B405" i="4"/>
  <c r="C405" i="4"/>
  <c r="D405" i="4"/>
  <c r="N102" i="9" s="1"/>
  <c r="E406" i="4" l="1"/>
  <c r="O103" i="9" s="1"/>
  <c r="X174" i="9"/>
  <c r="B406" i="4"/>
  <c r="C406" i="4"/>
  <c r="D406" i="4"/>
  <c r="O102" i="9" s="1"/>
  <c r="E407" i="4" l="1"/>
  <c r="P103" i="9" s="1"/>
  <c r="Y174" i="9"/>
  <c r="C407" i="4"/>
  <c r="D407" i="4"/>
  <c r="P102" i="9" s="1"/>
  <c r="B407" i="4"/>
  <c r="E408" i="4" l="1"/>
  <c r="Q103" i="9" s="1"/>
  <c r="Z174" i="9"/>
  <c r="D408" i="4"/>
  <c r="Q102" i="9" s="1"/>
  <c r="B408" i="4"/>
  <c r="C408" i="4"/>
  <c r="E409" i="4" l="1"/>
  <c r="R103" i="9" s="1"/>
  <c r="AA174" i="9"/>
  <c r="B409" i="4"/>
  <c r="C409" i="4"/>
  <c r="D409" i="4"/>
  <c r="R102" i="9" s="1"/>
  <c r="E410" i="4" l="1"/>
  <c r="S103" i="9" s="1"/>
  <c r="AB174" i="9"/>
  <c r="B410" i="4"/>
  <c r="C410" i="4"/>
  <c r="D410" i="4"/>
  <c r="S102" i="9" s="1"/>
  <c r="E411" i="4" l="1"/>
  <c r="T103" i="9" s="1"/>
  <c r="AC174" i="9"/>
  <c r="C411" i="4"/>
  <c r="D411" i="4"/>
  <c r="T102" i="9" s="1"/>
  <c r="B411" i="4"/>
  <c r="E412" i="4" l="1"/>
  <c r="U103" i="9" s="1"/>
  <c r="AD174" i="9"/>
  <c r="D412" i="4"/>
  <c r="U102" i="9" s="1"/>
  <c r="B412" i="4"/>
  <c r="C412" i="4"/>
  <c r="E413" i="4" l="1"/>
  <c r="V103" i="9" s="1"/>
  <c r="C175" i="9"/>
  <c r="B413" i="4"/>
  <c r="C413" i="4"/>
  <c r="D413" i="4"/>
  <c r="V102" i="9" s="1"/>
  <c r="E414" i="4" l="1"/>
  <c r="W103" i="9" s="1"/>
  <c r="D175" i="9"/>
  <c r="B414" i="4"/>
  <c r="C414" i="4"/>
  <c r="D414" i="4"/>
  <c r="W102" i="9" s="1"/>
  <c r="E415" i="4" l="1"/>
  <c r="X103" i="9" s="1"/>
  <c r="E175" i="9"/>
  <c r="C415" i="4"/>
  <c r="D415" i="4"/>
  <c r="X102" i="9" s="1"/>
  <c r="B415" i="4"/>
  <c r="E416" i="4" l="1"/>
  <c r="Y103" i="9" s="1"/>
  <c r="F175" i="9"/>
  <c r="D416" i="4"/>
  <c r="Y102" i="9" s="1"/>
  <c r="B416" i="4"/>
  <c r="C416" i="4"/>
  <c r="E417" i="4" l="1"/>
  <c r="Z103" i="9" s="1"/>
  <c r="G175" i="9"/>
  <c r="B417" i="4"/>
  <c r="C417" i="4"/>
  <c r="D417" i="4"/>
  <c r="Z102" i="9" s="1"/>
  <c r="E418" i="4" l="1"/>
  <c r="AA103" i="9" s="1"/>
  <c r="H175" i="9"/>
  <c r="B418" i="4"/>
  <c r="C418" i="4"/>
  <c r="D418" i="4"/>
  <c r="AA102" i="9" s="1"/>
  <c r="E419" i="4" l="1"/>
  <c r="AB103" i="9" s="1"/>
  <c r="I175" i="9"/>
  <c r="C419" i="4"/>
  <c r="D419" i="4"/>
  <c r="AB102" i="9" s="1"/>
  <c r="B419" i="4"/>
  <c r="E420" i="4" l="1"/>
  <c r="AC103" i="9" s="1"/>
  <c r="J175" i="9"/>
  <c r="D420" i="4"/>
  <c r="AC102" i="9" s="1"/>
  <c r="B420" i="4"/>
  <c r="C420" i="4"/>
  <c r="E421" i="4" l="1"/>
  <c r="AD103" i="9" s="1"/>
  <c r="K175" i="9"/>
  <c r="B421" i="4"/>
  <c r="C421" i="4"/>
  <c r="D421" i="4"/>
  <c r="AD102" i="9" s="1"/>
  <c r="E422" i="4" l="1"/>
  <c r="L175" i="9"/>
  <c r="B422" i="4"/>
  <c r="C422" i="4"/>
  <c r="D422" i="4"/>
  <c r="C108" i="9" l="1"/>
  <c r="C106" i="9"/>
  <c r="C107" i="9"/>
  <c r="C109" i="9"/>
  <c r="E423" i="4"/>
  <c r="M175" i="9"/>
  <c r="C423" i="4"/>
  <c r="D423" i="4"/>
  <c r="B423" i="4"/>
  <c r="D106" i="9" l="1"/>
  <c r="D108" i="9"/>
  <c r="D107" i="9"/>
  <c r="D109" i="9"/>
  <c r="E424" i="4"/>
  <c r="N175" i="9"/>
  <c r="D424" i="4"/>
  <c r="B424" i="4"/>
  <c r="C424" i="4"/>
  <c r="E107" i="9" l="1"/>
  <c r="E106" i="9"/>
  <c r="E108" i="9"/>
  <c r="E109" i="9"/>
  <c r="E425" i="4"/>
  <c r="O175" i="9"/>
  <c r="B425" i="4"/>
  <c r="C425" i="4"/>
  <c r="D425" i="4"/>
  <c r="F108" i="9" l="1"/>
  <c r="F107" i="9"/>
  <c r="F106" i="9"/>
  <c r="F109" i="9"/>
  <c r="E426" i="4"/>
  <c r="P175" i="9"/>
  <c r="B426" i="4"/>
  <c r="C426" i="4"/>
  <c r="D426" i="4"/>
  <c r="G108" i="9" l="1"/>
  <c r="G107" i="9"/>
  <c r="G106" i="9"/>
  <c r="G109" i="9"/>
  <c r="E427" i="4"/>
  <c r="Q175" i="9"/>
  <c r="C427" i="4"/>
  <c r="D427" i="4"/>
  <c r="B427" i="4"/>
  <c r="H107" i="9" l="1"/>
  <c r="H106" i="9"/>
  <c r="H108" i="9"/>
  <c r="H109" i="9"/>
  <c r="E428" i="4"/>
  <c r="R175" i="9"/>
  <c r="D428" i="4"/>
  <c r="B428" i="4"/>
  <c r="C428" i="4"/>
  <c r="I106" i="9" l="1"/>
  <c r="I107" i="9"/>
  <c r="I108" i="9"/>
  <c r="I109" i="9"/>
  <c r="E429" i="4"/>
  <c r="S175" i="9"/>
  <c r="B429" i="4"/>
  <c r="C429" i="4"/>
  <c r="D429" i="4"/>
  <c r="J108" i="9" l="1"/>
  <c r="J106" i="9"/>
  <c r="J107" i="9"/>
  <c r="J109" i="9"/>
  <c r="E430" i="4"/>
  <c r="T175" i="9"/>
  <c r="B430" i="4"/>
  <c r="C430" i="4"/>
  <c r="D430" i="4"/>
  <c r="K106" i="9" l="1"/>
  <c r="K107" i="9"/>
  <c r="K108" i="9"/>
  <c r="K109" i="9"/>
  <c r="E431" i="4"/>
  <c r="U175" i="9"/>
  <c r="C431" i="4"/>
  <c r="D431" i="4"/>
  <c r="B431" i="4"/>
  <c r="L106" i="9" l="1"/>
  <c r="L108" i="9"/>
  <c r="L107" i="9"/>
  <c r="L109" i="9"/>
  <c r="E432" i="4"/>
  <c r="V175" i="9"/>
  <c r="D432" i="4"/>
  <c r="B432" i="4"/>
  <c r="C432" i="4"/>
  <c r="M107" i="9" l="1"/>
  <c r="M106" i="9"/>
  <c r="M108" i="9"/>
  <c r="M109" i="9"/>
  <c r="E433" i="4"/>
  <c r="W175" i="9"/>
  <c r="B433" i="4"/>
  <c r="C433" i="4"/>
  <c r="D433" i="4"/>
  <c r="N106" i="9" l="1"/>
  <c r="N108" i="9"/>
  <c r="N107" i="9"/>
  <c r="N109" i="9"/>
  <c r="E434" i="4"/>
  <c r="X175" i="9"/>
  <c r="B434" i="4"/>
  <c r="C434" i="4"/>
  <c r="D434" i="4"/>
  <c r="O108" i="9" l="1"/>
  <c r="O106" i="9"/>
  <c r="O107" i="9"/>
  <c r="O109" i="9"/>
  <c r="E435" i="4"/>
  <c r="Y175" i="9"/>
  <c r="C435" i="4"/>
  <c r="D435" i="4"/>
  <c r="B435" i="4"/>
  <c r="P106" i="9" l="1"/>
  <c r="P108" i="9"/>
  <c r="P107" i="9"/>
  <c r="P109" i="9"/>
  <c r="E436" i="4"/>
  <c r="Z175" i="9"/>
  <c r="D436" i="4"/>
  <c r="B436" i="4"/>
  <c r="C436" i="4"/>
  <c r="Q106" i="9" l="1"/>
  <c r="Q107" i="9"/>
  <c r="Q108" i="9"/>
  <c r="Q109" i="9"/>
  <c r="E437" i="4"/>
  <c r="AA175" i="9"/>
  <c r="B437" i="4"/>
  <c r="C437" i="4"/>
  <c r="D437" i="4"/>
  <c r="R106" i="9" l="1"/>
  <c r="R108" i="9"/>
  <c r="R107" i="9"/>
  <c r="R109" i="9"/>
  <c r="E438" i="4"/>
  <c r="AB175" i="9"/>
  <c r="B438" i="4"/>
  <c r="C438" i="4"/>
  <c r="D438" i="4"/>
  <c r="S106" i="9" l="1"/>
  <c r="S108" i="9"/>
  <c r="S107" i="9"/>
  <c r="S109" i="9"/>
  <c r="E439" i="4"/>
  <c r="AC175" i="9"/>
  <c r="C439" i="4"/>
  <c r="D439" i="4"/>
  <c r="B439" i="4"/>
  <c r="T106" i="9" l="1"/>
  <c r="T108" i="9"/>
  <c r="T107" i="9"/>
  <c r="T109" i="9"/>
  <c r="E440" i="4"/>
  <c r="AD175" i="9"/>
  <c r="D440" i="4"/>
  <c r="B440" i="4"/>
  <c r="C440" i="4"/>
  <c r="U107" i="9" l="1"/>
  <c r="U108" i="9"/>
  <c r="U106" i="9"/>
  <c r="U109" i="9"/>
  <c r="E441" i="4"/>
  <c r="C176" i="9"/>
  <c r="B441" i="4"/>
  <c r="C441" i="4"/>
  <c r="D441" i="4"/>
  <c r="V107" i="9" l="1"/>
  <c r="V106" i="9"/>
  <c r="V108" i="9"/>
  <c r="V109" i="9"/>
  <c r="E442" i="4"/>
  <c r="D176" i="9"/>
  <c r="B442" i="4"/>
  <c r="C442" i="4"/>
  <c r="D442" i="4"/>
  <c r="W108" i="9" l="1"/>
  <c r="W106" i="9"/>
  <c r="W107" i="9"/>
  <c r="W109" i="9"/>
  <c r="E443" i="4"/>
  <c r="E176" i="9"/>
  <c r="C443" i="4"/>
  <c r="D443" i="4"/>
  <c r="B443" i="4"/>
  <c r="X106" i="9" l="1"/>
  <c r="X108" i="9"/>
  <c r="X107" i="9"/>
  <c r="X109" i="9"/>
  <c r="E444" i="4"/>
  <c r="F176" i="9"/>
  <c r="D444" i="4"/>
  <c r="B444" i="4"/>
  <c r="C444" i="4"/>
  <c r="Y106" i="9" l="1"/>
  <c r="Y107" i="9"/>
  <c r="Y108" i="9"/>
  <c r="Y109" i="9"/>
  <c r="E445" i="4"/>
  <c r="G176" i="9"/>
  <c r="B445" i="4"/>
  <c r="C445" i="4"/>
  <c r="D445" i="4"/>
  <c r="Z108" i="9" l="1"/>
  <c r="Z107" i="9"/>
  <c r="Z106" i="9"/>
  <c r="Z109" i="9"/>
  <c r="E446" i="4"/>
  <c r="H176" i="9"/>
  <c r="B446" i="4"/>
  <c r="C446" i="4"/>
  <c r="D446" i="4"/>
  <c r="AA106" i="9" l="1"/>
  <c r="AA108" i="9"/>
  <c r="AA107" i="9"/>
  <c r="AA109" i="9"/>
  <c r="E447" i="4"/>
  <c r="I176" i="9"/>
  <c r="C447" i="4"/>
  <c r="D447" i="4"/>
  <c r="B447" i="4"/>
  <c r="AB107" i="9" l="1"/>
  <c r="AB106" i="9"/>
  <c r="AB108" i="9"/>
  <c r="AB109" i="9"/>
  <c r="E448" i="4"/>
  <c r="J176" i="9"/>
  <c r="D448" i="4"/>
  <c r="B448" i="4"/>
  <c r="C448" i="4"/>
  <c r="AC107" i="9" l="1"/>
  <c r="AC106" i="9"/>
  <c r="AC108" i="9"/>
  <c r="AC109" i="9"/>
  <c r="E449" i="4"/>
  <c r="K176" i="9"/>
  <c r="B449" i="4"/>
  <c r="C449" i="4"/>
  <c r="D449" i="4"/>
  <c r="AD108" i="9" l="1"/>
  <c r="AD107" i="9"/>
  <c r="AD106" i="9"/>
  <c r="AD109" i="9"/>
  <c r="E450" i="4"/>
  <c r="L176" i="9"/>
  <c r="B450" i="4"/>
  <c r="C450" i="4"/>
  <c r="D450" i="4"/>
  <c r="C112" i="9" l="1"/>
  <c r="C114" i="9"/>
  <c r="C113" i="9"/>
  <c r="C115" i="9"/>
  <c r="E451" i="4"/>
  <c r="M176" i="9"/>
  <c r="C451" i="4"/>
  <c r="D451" i="4"/>
  <c r="B451" i="4"/>
  <c r="D114" i="9" l="1"/>
  <c r="D112" i="9"/>
  <c r="D113" i="9"/>
  <c r="D115" i="9"/>
  <c r="E452" i="4"/>
  <c r="N176" i="9"/>
  <c r="D452" i="4"/>
  <c r="B452" i="4"/>
  <c r="C452" i="4"/>
  <c r="E113" i="9" l="1"/>
  <c r="E112" i="9"/>
  <c r="E114" i="9"/>
  <c r="E115" i="9"/>
  <c r="E453" i="4"/>
  <c r="O176" i="9"/>
  <c r="B453" i="4"/>
  <c r="C453" i="4"/>
  <c r="D453" i="4"/>
  <c r="F113" i="9" l="1"/>
  <c r="F114" i="9"/>
  <c r="F112" i="9"/>
  <c r="F115" i="9"/>
  <c r="E454" i="4"/>
  <c r="P176" i="9"/>
  <c r="B454" i="4"/>
  <c r="C454" i="4"/>
  <c r="D454" i="4"/>
  <c r="G113" i="9" l="1"/>
  <c r="G114" i="9"/>
  <c r="G112" i="9"/>
  <c r="G115" i="9"/>
  <c r="E455" i="4"/>
  <c r="Q176" i="9"/>
  <c r="C455" i="4"/>
  <c r="D455" i="4"/>
  <c r="B455" i="4"/>
  <c r="H113" i="9" l="1"/>
  <c r="H112" i="9"/>
  <c r="H114" i="9"/>
  <c r="H115" i="9"/>
  <c r="E456" i="4"/>
  <c r="R176" i="9"/>
  <c r="D456" i="4"/>
  <c r="B456" i="4"/>
  <c r="C456" i="4"/>
  <c r="I113" i="9" l="1"/>
  <c r="I112" i="9"/>
  <c r="I114" i="9"/>
  <c r="I115" i="9"/>
  <c r="E457" i="4"/>
  <c r="S176" i="9"/>
  <c r="B457" i="4"/>
  <c r="C457" i="4"/>
  <c r="D457" i="4"/>
  <c r="J113" i="9" l="1"/>
  <c r="J114" i="9"/>
  <c r="J112" i="9"/>
  <c r="J115" i="9"/>
  <c r="E458" i="4"/>
  <c r="T176" i="9"/>
  <c r="B458" i="4"/>
  <c r="C458" i="4"/>
  <c r="D458" i="4"/>
  <c r="K114" i="9" l="1"/>
  <c r="K113" i="9"/>
  <c r="K112" i="9"/>
  <c r="K115" i="9"/>
  <c r="E459" i="4"/>
  <c r="U176" i="9"/>
  <c r="C459" i="4"/>
  <c r="D459" i="4"/>
  <c r="B459" i="4"/>
  <c r="L112" i="9" l="1"/>
  <c r="L114" i="9"/>
  <c r="L113" i="9"/>
  <c r="L115" i="9"/>
  <c r="E460" i="4"/>
  <c r="V176" i="9"/>
  <c r="D460" i="4"/>
  <c r="B460" i="4"/>
  <c r="C460" i="4"/>
  <c r="M113" i="9" l="1"/>
  <c r="M112" i="9"/>
  <c r="M114" i="9"/>
  <c r="M115" i="9"/>
  <c r="E461" i="4"/>
  <c r="W176" i="9"/>
  <c r="B461" i="4"/>
  <c r="C461" i="4"/>
  <c r="D461" i="4"/>
  <c r="N113" i="9" l="1"/>
  <c r="N114" i="9"/>
  <c r="N112" i="9"/>
  <c r="N115" i="9"/>
  <c r="E462" i="4"/>
  <c r="X176" i="9"/>
  <c r="B462" i="4"/>
  <c r="C462" i="4"/>
  <c r="D462" i="4"/>
  <c r="O113" i="9" l="1"/>
  <c r="O114" i="9"/>
  <c r="O112" i="9"/>
  <c r="O115" i="9"/>
  <c r="E463" i="4"/>
  <c r="Y176" i="9"/>
  <c r="C463" i="4"/>
  <c r="D463" i="4"/>
  <c r="B463" i="4"/>
  <c r="P114" i="9" l="1"/>
  <c r="P113" i="9"/>
  <c r="P112" i="9"/>
  <c r="P115" i="9"/>
  <c r="E464" i="4"/>
  <c r="Z176" i="9"/>
  <c r="D464" i="4"/>
  <c r="B464" i="4"/>
  <c r="C464" i="4"/>
  <c r="Q114" i="9" l="1"/>
  <c r="Q113" i="9"/>
  <c r="Q112" i="9"/>
  <c r="Q115" i="9"/>
  <c r="E465" i="4"/>
  <c r="AA176" i="9"/>
  <c r="B465" i="4"/>
  <c r="C465" i="4"/>
  <c r="D465" i="4"/>
  <c r="R114" i="9" l="1"/>
  <c r="R113" i="9"/>
  <c r="R112" i="9"/>
  <c r="R115" i="9"/>
  <c r="E466" i="4"/>
  <c r="AB176" i="9"/>
  <c r="B466" i="4"/>
  <c r="C466" i="4"/>
  <c r="D466" i="4"/>
  <c r="S114" i="9" l="1"/>
  <c r="S113" i="9"/>
  <c r="S112" i="9"/>
  <c r="S115" i="9"/>
  <c r="E467" i="4"/>
  <c r="AC176" i="9"/>
  <c r="C467" i="4"/>
  <c r="D467" i="4"/>
  <c r="B467" i="4"/>
  <c r="T112" i="9" l="1"/>
  <c r="T114" i="9"/>
  <c r="T113" i="9"/>
  <c r="T115" i="9"/>
  <c r="E468" i="4"/>
  <c r="AD176" i="9"/>
  <c r="D468" i="4"/>
  <c r="B468" i="4"/>
  <c r="C468" i="4"/>
  <c r="U112" i="9" l="1"/>
  <c r="U113" i="9"/>
  <c r="U114" i="9"/>
  <c r="U115" i="9"/>
  <c r="E469" i="4"/>
  <c r="C177" i="9"/>
  <c r="B469" i="4"/>
  <c r="C469" i="4"/>
  <c r="D469" i="4"/>
  <c r="V114" i="9" l="1"/>
  <c r="V113" i="9"/>
  <c r="V112" i="9"/>
  <c r="V115" i="9"/>
  <c r="E470" i="4"/>
  <c r="D177" i="9"/>
  <c r="B470" i="4"/>
  <c r="C470" i="4"/>
  <c r="D470" i="4"/>
  <c r="W114" i="9" l="1"/>
  <c r="W113" i="9"/>
  <c r="W112" i="9"/>
  <c r="W115" i="9"/>
  <c r="E471" i="4"/>
  <c r="E177" i="9"/>
  <c r="C471" i="4"/>
  <c r="D471" i="4"/>
  <c r="B471" i="4"/>
  <c r="X113" i="9" l="1"/>
  <c r="X112" i="9"/>
  <c r="X114" i="9"/>
  <c r="X115" i="9"/>
  <c r="E472" i="4"/>
  <c r="F177" i="9"/>
  <c r="D472" i="4"/>
  <c r="B472" i="4"/>
  <c r="C472" i="4"/>
  <c r="Y112" i="9" l="1"/>
  <c r="Y113" i="9"/>
  <c r="Y114" i="9"/>
  <c r="Y115" i="9"/>
  <c r="E473" i="4"/>
  <c r="G177" i="9"/>
  <c r="B473" i="4"/>
  <c r="C473" i="4"/>
  <c r="D473" i="4"/>
  <c r="Z112" i="9" l="1"/>
  <c r="Z114" i="9"/>
  <c r="Z113" i="9"/>
  <c r="Z115" i="9"/>
  <c r="E474" i="4"/>
  <c r="H177" i="9"/>
  <c r="B474" i="4"/>
  <c r="C474" i="4"/>
  <c r="D474" i="4"/>
  <c r="AA113" i="9" l="1"/>
  <c r="AA114" i="9"/>
  <c r="AA112" i="9"/>
  <c r="AA115" i="9"/>
  <c r="E475" i="4"/>
  <c r="I177" i="9"/>
  <c r="C475" i="4"/>
  <c r="D475" i="4"/>
  <c r="B475" i="4"/>
  <c r="AB114" i="9" l="1"/>
  <c r="AB112" i="9"/>
  <c r="AB113" i="9"/>
  <c r="AB115" i="9"/>
  <c r="E476" i="4"/>
  <c r="J177" i="9"/>
  <c r="D476" i="4"/>
  <c r="B476" i="4"/>
  <c r="C476" i="4"/>
  <c r="AC112" i="9" l="1"/>
  <c r="AC114" i="9"/>
  <c r="AC113" i="9"/>
  <c r="AC115" i="9"/>
  <c r="E477" i="4"/>
  <c r="K177" i="9"/>
  <c r="B477" i="4"/>
  <c r="C477" i="4"/>
  <c r="D477" i="4"/>
  <c r="AD113" i="9" l="1"/>
  <c r="AD114" i="9"/>
  <c r="AD112" i="9"/>
  <c r="AD115" i="9"/>
  <c r="E478" i="4"/>
  <c r="L177" i="9"/>
  <c r="B478" i="4"/>
  <c r="C478" i="4"/>
  <c r="D478" i="4"/>
  <c r="C119" i="9" l="1"/>
  <c r="C120" i="9"/>
  <c r="C118" i="9"/>
  <c r="C121" i="9"/>
  <c r="E479" i="4"/>
  <c r="M177" i="9"/>
  <c r="C479" i="4"/>
  <c r="D479" i="4"/>
  <c r="B479" i="4"/>
  <c r="D120" i="9" l="1"/>
  <c r="D118" i="9"/>
  <c r="D119" i="9"/>
  <c r="D121" i="9"/>
  <c r="E480" i="4"/>
  <c r="N177" i="9"/>
  <c r="D480" i="4"/>
  <c r="B480" i="4"/>
  <c r="C480" i="4"/>
  <c r="E118" i="9" l="1"/>
  <c r="E119" i="9"/>
  <c r="E120" i="9"/>
  <c r="E121" i="9"/>
  <c r="E481" i="4"/>
  <c r="O177" i="9"/>
  <c r="B481" i="4"/>
  <c r="C481" i="4"/>
  <c r="D481" i="4"/>
  <c r="F118" i="9" l="1"/>
  <c r="F120" i="9"/>
  <c r="F119" i="9"/>
  <c r="F121" i="9"/>
  <c r="E482" i="4"/>
  <c r="P177" i="9"/>
  <c r="B482" i="4"/>
  <c r="C482" i="4"/>
  <c r="D482" i="4"/>
  <c r="G119" i="9" l="1"/>
  <c r="G120" i="9"/>
  <c r="G118" i="9"/>
  <c r="G121" i="9"/>
  <c r="E483" i="4"/>
  <c r="Q177" i="9"/>
  <c r="C483" i="4"/>
  <c r="D483" i="4"/>
  <c r="B483" i="4"/>
  <c r="H120" i="9" l="1"/>
  <c r="H118" i="9"/>
  <c r="H119" i="9"/>
  <c r="H121" i="9"/>
  <c r="E484" i="4"/>
  <c r="R177" i="9"/>
  <c r="D484" i="4"/>
  <c r="B484" i="4"/>
  <c r="C484" i="4"/>
  <c r="I118" i="9" l="1"/>
  <c r="I119" i="9"/>
  <c r="I120" i="9"/>
  <c r="I121" i="9"/>
  <c r="E485" i="4"/>
  <c r="S177" i="9"/>
  <c r="B485" i="4"/>
  <c r="C485" i="4"/>
  <c r="D485" i="4"/>
  <c r="J120" i="9" l="1"/>
  <c r="J119" i="9"/>
  <c r="J118" i="9"/>
  <c r="J121" i="9"/>
  <c r="E486" i="4"/>
  <c r="T177" i="9"/>
  <c r="B486" i="4"/>
  <c r="C486" i="4"/>
  <c r="D486" i="4"/>
  <c r="K119" i="9" l="1"/>
  <c r="K120" i="9"/>
  <c r="K118" i="9"/>
  <c r="K121" i="9"/>
  <c r="E487" i="4"/>
  <c r="U177" i="9"/>
  <c r="C487" i="4"/>
  <c r="D487" i="4"/>
  <c r="B487" i="4"/>
  <c r="L120" i="9" l="1"/>
  <c r="L118" i="9"/>
  <c r="L119" i="9"/>
  <c r="L121" i="9"/>
  <c r="E488" i="4"/>
  <c r="V177" i="9"/>
  <c r="D488" i="4"/>
  <c r="B488" i="4"/>
  <c r="C488" i="4"/>
  <c r="M120" i="9" l="1"/>
  <c r="M119" i="9"/>
  <c r="M118" i="9"/>
  <c r="M121" i="9"/>
  <c r="E489" i="4"/>
  <c r="W177" i="9"/>
  <c r="B489" i="4"/>
  <c r="C489" i="4"/>
  <c r="D489" i="4"/>
  <c r="N120" i="9" l="1"/>
  <c r="N118" i="9"/>
  <c r="N119" i="9"/>
  <c r="N121" i="9"/>
  <c r="E490" i="4"/>
  <c r="X177" i="9"/>
  <c r="B490" i="4"/>
  <c r="C490" i="4"/>
  <c r="D490" i="4"/>
  <c r="O119" i="9" l="1"/>
  <c r="O120" i="9"/>
  <c r="O118" i="9"/>
  <c r="O121" i="9"/>
  <c r="E491" i="4"/>
  <c r="Y177" i="9"/>
  <c r="C491" i="4"/>
  <c r="D491" i="4"/>
  <c r="B491" i="4"/>
  <c r="P118" i="9" l="1"/>
  <c r="P119" i="9"/>
  <c r="P120" i="9"/>
  <c r="P121" i="9"/>
  <c r="E492" i="4"/>
  <c r="Z177" i="9"/>
  <c r="D492" i="4"/>
  <c r="B492" i="4"/>
  <c r="C492" i="4"/>
  <c r="Q120" i="9" l="1"/>
  <c r="Q119" i="9"/>
  <c r="Q118" i="9"/>
  <c r="Q121" i="9"/>
  <c r="E493" i="4"/>
  <c r="AA177" i="9"/>
  <c r="B493" i="4"/>
  <c r="C493" i="4"/>
  <c r="D493" i="4"/>
  <c r="R119" i="9" l="1"/>
  <c r="R118" i="9"/>
  <c r="R120" i="9"/>
  <c r="R121" i="9"/>
  <c r="E494" i="4"/>
  <c r="AB177" i="9"/>
  <c r="B494" i="4"/>
  <c r="C494" i="4"/>
  <c r="D494" i="4"/>
  <c r="S120" i="9" l="1"/>
  <c r="S119" i="9"/>
  <c r="S118" i="9"/>
  <c r="S121" i="9"/>
  <c r="E495" i="4"/>
  <c r="AC177" i="9"/>
  <c r="C495" i="4"/>
  <c r="D495" i="4"/>
  <c r="B495" i="4"/>
  <c r="T120" i="9" l="1"/>
  <c r="T118" i="9"/>
  <c r="T119" i="9"/>
  <c r="T121" i="9"/>
  <c r="E496" i="4"/>
  <c r="AD177" i="9"/>
  <c r="D496" i="4"/>
  <c r="B496" i="4"/>
  <c r="C496" i="4"/>
  <c r="U119" i="9" l="1"/>
  <c r="U118" i="9"/>
  <c r="U120" i="9"/>
  <c r="U121" i="9"/>
  <c r="E497" i="4"/>
  <c r="C178" i="9"/>
  <c r="B497" i="4"/>
  <c r="C497" i="4"/>
  <c r="D497" i="4"/>
  <c r="V120" i="9" l="1"/>
  <c r="V119" i="9"/>
  <c r="V118" i="9"/>
  <c r="V121" i="9"/>
  <c r="E498" i="4"/>
  <c r="D178" i="9"/>
  <c r="B498" i="4"/>
  <c r="C498" i="4"/>
  <c r="D498" i="4"/>
  <c r="W120" i="9" l="1"/>
  <c r="W119" i="9"/>
  <c r="W118" i="9"/>
  <c r="W121" i="9"/>
  <c r="E499" i="4"/>
  <c r="E178" i="9"/>
  <c r="C499" i="4"/>
  <c r="D499" i="4"/>
  <c r="B499" i="4"/>
  <c r="X120" i="9" l="1"/>
  <c r="X118" i="9"/>
  <c r="X119" i="9"/>
  <c r="X121" i="9"/>
  <c r="E500" i="4"/>
  <c r="F178" i="9"/>
  <c r="D500" i="4"/>
  <c r="B500" i="4"/>
  <c r="C500" i="4"/>
  <c r="Y118" i="9" l="1"/>
  <c r="Y119" i="9"/>
  <c r="Y120" i="9"/>
  <c r="Y121" i="9"/>
  <c r="E501" i="4"/>
  <c r="G178" i="9"/>
  <c r="B501" i="4"/>
  <c r="C501" i="4"/>
  <c r="D501" i="4"/>
  <c r="Z119" i="9" l="1"/>
  <c r="Z120" i="9"/>
  <c r="Z118" i="9"/>
  <c r="Z121" i="9"/>
  <c r="E502" i="4"/>
  <c r="H178" i="9"/>
  <c r="B502" i="4"/>
  <c r="C502" i="4"/>
  <c r="D502" i="4"/>
  <c r="AA120" i="9" l="1"/>
  <c r="AA119" i="9"/>
  <c r="AA118" i="9"/>
  <c r="AA121" i="9"/>
  <c r="E503" i="4"/>
  <c r="I178" i="9"/>
  <c r="C503" i="4"/>
  <c r="D503" i="4"/>
  <c r="B503" i="4"/>
  <c r="AB118" i="9" l="1"/>
  <c r="AB120" i="9"/>
  <c r="AB119" i="9"/>
  <c r="AB121" i="9"/>
  <c r="E504" i="4"/>
  <c r="J178" i="9"/>
  <c r="D504" i="4"/>
  <c r="B504" i="4"/>
  <c r="C504" i="4"/>
  <c r="AC119" i="9" l="1"/>
  <c r="AC118" i="9"/>
  <c r="AC120" i="9"/>
  <c r="AC121" i="9"/>
  <c r="E505" i="4"/>
  <c r="K178" i="9"/>
  <c r="B505" i="4"/>
  <c r="C505" i="4"/>
  <c r="D505" i="4"/>
  <c r="AD120" i="9" l="1"/>
  <c r="AD119" i="9"/>
  <c r="AD118" i="9"/>
  <c r="AD121" i="9"/>
  <c r="E506" i="4"/>
  <c r="L178" i="9"/>
  <c r="B506" i="4"/>
  <c r="C506" i="4"/>
  <c r="D506" i="4"/>
  <c r="C126" i="9" l="1"/>
  <c r="C125" i="9"/>
  <c r="C124" i="9"/>
  <c r="C127" i="9"/>
  <c r="E507" i="4"/>
  <c r="M178" i="9"/>
  <c r="C507" i="4"/>
  <c r="D507" i="4"/>
  <c r="B507" i="4"/>
  <c r="D124" i="9" l="1"/>
  <c r="D126" i="9"/>
  <c r="D125" i="9"/>
  <c r="D127" i="9"/>
  <c r="E508" i="4"/>
  <c r="N178" i="9"/>
  <c r="D508" i="4"/>
  <c r="B508" i="4"/>
  <c r="C508" i="4"/>
  <c r="E125" i="9" l="1"/>
  <c r="E124" i="9"/>
  <c r="E126" i="9"/>
  <c r="E127" i="9"/>
  <c r="E509" i="4"/>
  <c r="O178" i="9"/>
  <c r="B509" i="4"/>
  <c r="C509" i="4"/>
  <c r="D509" i="4"/>
  <c r="F126" i="9" l="1"/>
  <c r="F125" i="9"/>
  <c r="F124" i="9"/>
  <c r="F127" i="9"/>
  <c r="E510" i="4"/>
  <c r="P178" i="9"/>
  <c r="B510" i="4"/>
  <c r="C510" i="4"/>
  <c r="D510" i="4"/>
  <c r="G126" i="9" l="1"/>
  <c r="G125" i="9"/>
  <c r="G124" i="9"/>
  <c r="G127" i="9"/>
  <c r="E511" i="4"/>
  <c r="Q178" i="9"/>
  <c r="C511" i="4"/>
  <c r="D511" i="4"/>
  <c r="B511" i="4"/>
  <c r="H124" i="9" l="1"/>
  <c r="H125" i="9"/>
  <c r="H126" i="9"/>
  <c r="H127" i="9"/>
  <c r="E512" i="4"/>
  <c r="R178" i="9"/>
  <c r="D512" i="4"/>
  <c r="B512" i="4"/>
  <c r="C512" i="4"/>
  <c r="I126" i="9" l="1"/>
  <c r="I125" i="9"/>
  <c r="I124" i="9"/>
  <c r="I127" i="9"/>
  <c r="E513" i="4"/>
  <c r="S178" i="9"/>
  <c r="B513" i="4"/>
  <c r="C513" i="4"/>
  <c r="D513" i="4"/>
  <c r="J126" i="9" l="1"/>
  <c r="J124" i="9"/>
  <c r="J125" i="9"/>
  <c r="J127" i="9"/>
  <c r="E514" i="4"/>
  <c r="T178" i="9"/>
  <c r="B514" i="4"/>
  <c r="C514" i="4"/>
  <c r="D514" i="4"/>
  <c r="K126" i="9" l="1"/>
  <c r="K125" i="9"/>
  <c r="K124" i="9"/>
  <c r="K127" i="9"/>
  <c r="E515" i="4"/>
  <c r="U178" i="9"/>
  <c r="C515" i="4"/>
  <c r="D515" i="4"/>
  <c r="B515" i="4"/>
  <c r="L126" i="9" l="1"/>
  <c r="L124" i="9"/>
  <c r="L125" i="9"/>
  <c r="L127" i="9"/>
  <c r="E516" i="4"/>
  <c r="V178" i="9"/>
  <c r="D516" i="4"/>
  <c r="B516" i="4"/>
  <c r="C516" i="4"/>
  <c r="M126" i="9" l="1"/>
  <c r="M125" i="9"/>
  <c r="M124" i="9"/>
  <c r="M127" i="9"/>
  <c r="E517" i="4"/>
  <c r="W178" i="9"/>
  <c r="B517" i="4"/>
  <c r="C517" i="4"/>
  <c r="D517" i="4"/>
  <c r="N126" i="9" l="1"/>
  <c r="N125" i="9"/>
  <c r="N124" i="9"/>
  <c r="N127" i="9"/>
  <c r="E518" i="4"/>
  <c r="X178" i="9"/>
  <c r="B518" i="4"/>
  <c r="C518" i="4"/>
  <c r="D518" i="4"/>
  <c r="O125" i="9" l="1"/>
  <c r="O126" i="9"/>
  <c r="O124" i="9"/>
  <c r="O127" i="9"/>
  <c r="E519" i="4"/>
  <c r="Y178" i="9"/>
  <c r="C519" i="4"/>
  <c r="D519" i="4"/>
  <c r="B519" i="4"/>
  <c r="P124" i="9" l="1"/>
  <c r="P126" i="9"/>
  <c r="P125" i="9"/>
  <c r="P127" i="9"/>
  <c r="E520" i="4"/>
  <c r="Z178" i="9"/>
  <c r="D520" i="4"/>
  <c r="B520" i="4"/>
  <c r="C520" i="4"/>
  <c r="Q124" i="9" l="1"/>
  <c r="Q125" i="9"/>
  <c r="Q126" i="9"/>
  <c r="Q127" i="9"/>
  <c r="E521" i="4"/>
  <c r="AA178" i="9"/>
  <c r="B521" i="4"/>
  <c r="C521" i="4"/>
  <c r="D521" i="4"/>
  <c r="R126" i="9" l="1"/>
  <c r="R125" i="9"/>
  <c r="R124" i="9"/>
  <c r="R127" i="9"/>
  <c r="E522" i="4"/>
  <c r="AB178" i="9"/>
  <c r="B522" i="4"/>
  <c r="C522" i="4"/>
  <c r="D522" i="4"/>
  <c r="S126" i="9" l="1"/>
  <c r="S125" i="9"/>
  <c r="S124" i="9"/>
  <c r="S127" i="9"/>
  <c r="E523" i="4"/>
  <c r="AC178" i="9"/>
  <c r="C523" i="4"/>
  <c r="D523" i="4"/>
  <c r="B523" i="4"/>
  <c r="T124" i="9" l="1"/>
  <c r="T126" i="9"/>
  <c r="T125" i="9"/>
  <c r="T127" i="9"/>
  <c r="E524" i="4"/>
  <c r="AD178" i="9"/>
  <c r="D524" i="4"/>
  <c r="B524" i="4"/>
  <c r="C524" i="4"/>
  <c r="U125" i="9" l="1"/>
  <c r="U124" i="9"/>
  <c r="U126" i="9"/>
  <c r="U127" i="9"/>
  <c r="E525" i="4"/>
  <c r="C179" i="9"/>
  <c r="B525" i="4"/>
  <c r="C525" i="4"/>
  <c r="D525" i="4"/>
  <c r="V126" i="9" l="1"/>
  <c r="V125" i="9"/>
  <c r="V124" i="9"/>
  <c r="V127" i="9"/>
  <c r="E526" i="4"/>
  <c r="D179" i="9"/>
  <c r="B526" i="4"/>
  <c r="C526" i="4"/>
  <c r="D526" i="4"/>
  <c r="W126" i="9" l="1"/>
  <c r="W125" i="9"/>
  <c r="W124" i="9"/>
  <c r="W127" i="9"/>
  <c r="E527" i="4"/>
  <c r="E179" i="9"/>
  <c r="C527" i="4"/>
  <c r="D527" i="4"/>
  <c r="B527" i="4"/>
  <c r="X124" i="9" l="1"/>
  <c r="X126" i="9"/>
  <c r="X125" i="9"/>
  <c r="X127" i="9"/>
  <c r="E528" i="4"/>
  <c r="F179" i="9"/>
  <c r="D528" i="4"/>
  <c r="B528" i="4"/>
  <c r="C528" i="4"/>
  <c r="Y125" i="9" l="1"/>
  <c r="Y124" i="9"/>
  <c r="Y126" i="9"/>
  <c r="Y127" i="9"/>
  <c r="E529" i="4"/>
  <c r="G179" i="9"/>
  <c r="B529" i="4"/>
  <c r="C529" i="4"/>
  <c r="D529" i="4"/>
  <c r="Z126" i="9" l="1"/>
  <c r="Z125" i="9"/>
  <c r="Z124" i="9"/>
  <c r="Z127" i="9"/>
  <c r="E530" i="4"/>
  <c r="H179" i="9"/>
  <c r="B530" i="4"/>
  <c r="C530" i="4"/>
  <c r="D530" i="4"/>
  <c r="AA126" i="9" l="1"/>
  <c r="AA125" i="9"/>
  <c r="AA124" i="9"/>
  <c r="AA127" i="9"/>
  <c r="E531" i="4"/>
  <c r="I179" i="9"/>
  <c r="C531" i="4"/>
  <c r="D531" i="4"/>
  <c r="B531" i="4"/>
  <c r="AB124" i="9" l="1"/>
  <c r="AB126" i="9"/>
  <c r="AB125" i="9"/>
  <c r="AB127" i="9"/>
  <c r="E532" i="4"/>
  <c r="J179" i="9"/>
  <c r="D532" i="4"/>
  <c r="B532" i="4"/>
  <c r="C532" i="4"/>
  <c r="AC125" i="9" l="1"/>
  <c r="AC124" i="9"/>
  <c r="AC126" i="9"/>
  <c r="AC127" i="9"/>
  <c r="E533" i="4"/>
  <c r="K179" i="9"/>
  <c r="B533" i="4"/>
  <c r="C533" i="4"/>
  <c r="D533" i="4"/>
  <c r="AD126" i="9" l="1"/>
  <c r="AD125" i="9"/>
  <c r="AD124" i="9"/>
  <c r="AD127" i="9"/>
  <c r="E534" i="4"/>
  <c r="L179" i="9"/>
  <c r="B534" i="4"/>
  <c r="C534" i="4"/>
  <c r="D534" i="4"/>
  <c r="C131" i="9" l="1"/>
  <c r="C132" i="9"/>
  <c r="C130" i="9"/>
  <c r="C133" i="9"/>
  <c r="E535" i="4"/>
  <c r="M179" i="9"/>
  <c r="C535" i="4"/>
  <c r="D535" i="4"/>
  <c r="B535" i="4"/>
  <c r="D132" i="9" l="1"/>
  <c r="D130" i="9"/>
  <c r="D131" i="9"/>
  <c r="D133" i="9"/>
  <c r="E536" i="4"/>
  <c r="N179" i="9"/>
  <c r="D536" i="4"/>
  <c r="B536" i="4"/>
  <c r="C536" i="4"/>
  <c r="E131" i="9" l="1"/>
  <c r="E130" i="9"/>
  <c r="E132" i="9"/>
  <c r="E133" i="9"/>
  <c r="E537" i="4"/>
  <c r="O179" i="9"/>
  <c r="B537" i="4"/>
  <c r="C537" i="4"/>
  <c r="D537" i="4"/>
  <c r="F132" i="9" l="1"/>
  <c r="F131" i="9"/>
  <c r="F130" i="9"/>
  <c r="F133" i="9"/>
  <c r="E538" i="4"/>
  <c r="P179" i="9"/>
  <c r="B538" i="4"/>
  <c r="C538" i="4"/>
  <c r="D538" i="4"/>
  <c r="G132" i="9" l="1"/>
  <c r="G131" i="9"/>
  <c r="G130" i="9"/>
  <c r="G133" i="9"/>
  <c r="E539" i="4"/>
  <c r="Q179" i="9"/>
  <c r="C539" i="4"/>
  <c r="D539" i="4"/>
  <c r="B539" i="4"/>
  <c r="H130" i="9" l="1"/>
  <c r="H132" i="9"/>
  <c r="H131" i="9"/>
  <c r="H133" i="9"/>
  <c r="E540" i="4"/>
  <c r="R179" i="9"/>
  <c r="D540" i="4"/>
  <c r="B540" i="4"/>
  <c r="C540" i="4"/>
  <c r="I131" i="9" l="1"/>
  <c r="I130" i="9"/>
  <c r="I132" i="9"/>
  <c r="I133" i="9"/>
  <c r="E541" i="4"/>
  <c r="S179" i="9"/>
  <c r="B541" i="4"/>
  <c r="C541" i="4"/>
  <c r="D541" i="4"/>
  <c r="J132" i="9" l="1"/>
  <c r="J131" i="9"/>
  <c r="J130" i="9"/>
  <c r="J133" i="9"/>
  <c r="E542" i="4"/>
  <c r="T179" i="9"/>
  <c r="B542" i="4"/>
  <c r="C542" i="4"/>
  <c r="D542" i="4"/>
  <c r="K130" i="9" l="1"/>
  <c r="K132" i="9"/>
  <c r="K131" i="9"/>
  <c r="K133" i="9"/>
  <c r="E543" i="4"/>
  <c r="U179" i="9"/>
  <c r="C543" i="4"/>
  <c r="D543" i="4"/>
  <c r="B543" i="4"/>
  <c r="L130" i="9" l="1"/>
  <c r="L131" i="9"/>
  <c r="L132" i="9"/>
  <c r="L133" i="9"/>
  <c r="E544" i="4"/>
  <c r="V179" i="9"/>
  <c r="D544" i="4"/>
  <c r="B544" i="4"/>
  <c r="C544" i="4"/>
  <c r="M131" i="9" l="1"/>
  <c r="M132" i="9"/>
  <c r="M130" i="9"/>
  <c r="M133" i="9"/>
  <c r="E545" i="4"/>
  <c r="W179" i="9"/>
  <c r="B545" i="4"/>
  <c r="C545" i="4"/>
  <c r="D545" i="4"/>
  <c r="N130" i="9" l="1"/>
  <c r="N131" i="9"/>
  <c r="N132" i="9"/>
  <c r="N133" i="9"/>
  <c r="E546" i="4"/>
  <c r="X179" i="9"/>
  <c r="B546" i="4"/>
  <c r="C546" i="4"/>
  <c r="D546" i="4"/>
  <c r="O132" i="9" l="1"/>
  <c r="O131" i="9"/>
  <c r="O130" i="9"/>
  <c r="O133" i="9"/>
  <c r="E547" i="4"/>
  <c r="Y179" i="9"/>
  <c r="C547" i="4"/>
  <c r="D547" i="4"/>
  <c r="B547" i="4"/>
  <c r="P132" i="9" l="1"/>
  <c r="P131" i="9"/>
  <c r="P130" i="9"/>
  <c r="P133" i="9"/>
  <c r="E548" i="4"/>
  <c r="Z179" i="9"/>
  <c r="D548" i="4"/>
  <c r="B548" i="4"/>
  <c r="C548" i="4"/>
  <c r="Q132" i="9" l="1"/>
  <c r="Q130" i="9"/>
  <c r="Q131" i="9"/>
  <c r="Q133" i="9"/>
  <c r="E549" i="4"/>
  <c r="AA179" i="9"/>
  <c r="B549" i="4"/>
  <c r="C549" i="4"/>
  <c r="D549" i="4"/>
  <c r="R130" i="9" l="1"/>
  <c r="R131" i="9"/>
  <c r="R132" i="9"/>
  <c r="R133" i="9"/>
  <c r="E550" i="4"/>
  <c r="AB179" i="9"/>
  <c r="B550" i="4"/>
  <c r="C550" i="4"/>
  <c r="D550" i="4"/>
  <c r="S131" i="9" l="1"/>
  <c r="S132" i="9"/>
  <c r="S130" i="9"/>
  <c r="S133" i="9"/>
  <c r="E551" i="4"/>
  <c r="AC179" i="9"/>
  <c r="C551" i="4"/>
  <c r="D551" i="4"/>
  <c r="B551" i="4"/>
  <c r="T131" i="9" l="1"/>
  <c r="T132" i="9"/>
  <c r="T130" i="9"/>
  <c r="T133" i="9"/>
  <c r="E552" i="4"/>
  <c r="AD179" i="9"/>
  <c r="D552" i="4"/>
  <c r="B552" i="4"/>
  <c r="C552" i="4"/>
  <c r="U130" i="9" l="1"/>
  <c r="U132" i="9"/>
  <c r="U131" i="9"/>
  <c r="U133" i="9"/>
  <c r="E553" i="4"/>
  <c r="C180" i="9"/>
  <c r="D180" i="9" s="1"/>
  <c r="E180" i="9" s="1"/>
  <c r="F180" i="9" s="1"/>
  <c r="G180" i="9" s="1"/>
  <c r="H180" i="9" s="1"/>
  <c r="I180" i="9" s="1"/>
  <c r="J180" i="9" s="1"/>
  <c r="K180" i="9" s="1"/>
  <c r="L180" i="9" s="1"/>
  <c r="M180" i="9" s="1"/>
  <c r="N180" i="9" s="1"/>
  <c r="O180" i="9" s="1"/>
  <c r="P180" i="9" s="1"/>
  <c r="Q180" i="9" s="1"/>
  <c r="R180" i="9" s="1"/>
  <c r="S180" i="9" s="1"/>
  <c r="T180" i="9" s="1"/>
  <c r="U180" i="9" s="1"/>
  <c r="V180" i="9" s="1"/>
  <c r="W180" i="9" s="1"/>
  <c r="X180" i="9" s="1"/>
  <c r="Y180" i="9" s="1"/>
  <c r="Z180" i="9" s="1"/>
  <c r="AA180" i="9" s="1"/>
  <c r="AB180" i="9" s="1"/>
  <c r="AC180" i="9" s="1"/>
  <c r="AD180" i="9" s="1"/>
  <c r="C181" i="9" s="1"/>
  <c r="D181" i="9" s="1"/>
  <c r="E181" i="9" s="1"/>
  <c r="F181" i="9" s="1"/>
  <c r="G181" i="9" s="1"/>
  <c r="H181" i="9" s="1"/>
  <c r="I181" i="9" s="1"/>
  <c r="J181" i="9" s="1"/>
  <c r="K181" i="9" s="1"/>
  <c r="L181" i="9" s="1"/>
  <c r="M181" i="9" s="1"/>
  <c r="N181" i="9" s="1"/>
  <c r="O181" i="9" s="1"/>
  <c r="P181" i="9" s="1"/>
  <c r="Q181" i="9" s="1"/>
  <c r="R181" i="9" s="1"/>
  <c r="S181" i="9" s="1"/>
  <c r="T181" i="9" s="1"/>
  <c r="U181" i="9" s="1"/>
  <c r="V181" i="9" s="1"/>
  <c r="W181" i="9" s="1"/>
  <c r="X181" i="9" s="1"/>
  <c r="Y181" i="9" s="1"/>
  <c r="Z181" i="9" s="1"/>
  <c r="AA181" i="9" s="1"/>
  <c r="AB181" i="9" s="1"/>
  <c r="AC181" i="9" s="1"/>
  <c r="AD181" i="9" s="1"/>
  <c r="C182" i="9" s="1"/>
  <c r="D182" i="9" s="1"/>
  <c r="E182" i="9" s="1"/>
  <c r="F182" i="9" s="1"/>
  <c r="G182" i="9" s="1"/>
  <c r="H182" i="9" s="1"/>
  <c r="I182" i="9" s="1"/>
  <c r="J182" i="9" s="1"/>
  <c r="K182" i="9" s="1"/>
  <c r="L182" i="9" s="1"/>
  <c r="M182" i="9" s="1"/>
  <c r="N182" i="9" s="1"/>
  <c r="O182" i="9" s="1"/>
  <c r="P182" i="9" s="1"/>
  <c r="Q182" i="9" s="1"/>
  <c r="R182" i="9" s="1"/>
  <c r="S182" i="9" s="1"/>
  <c r="T182" i="9" s="1"/>
  <c r="U182" i="9" s="1"/>
  <c r="V182" i="9" s="1"/>
  <c r="W182" i="9" s="1"/>
  <c r="X182" i="9" s="1"/>
  <c r="Y182" i="9" s="1"/>
  <c r="Z182" i="9" s="1"/>
  <c r="AA182" i="9" s="1"/>
  <c r="AB182" i="9" s="1"/>
  <c r="AC182" i="9" s="1"/>
  <c r="AD182" i="9" s="1"/>
  <c r="C183" i="9" s="1"/>
  <c r="D183" i="9" s="1"/>
  <c r="E183" i="9" s="1"/>
  <c r="F183" i="9" s="1"/>
  <c r="G183" i="9" s="1"/>
  <c r="H183" i="9" s="1"/>
  <c r="I183" i="9" s="1"/>
  <c r="J183" i="9" s="1"/>
  <c r="K183" i="9" s="1"/>
  <c r="L183" i="9" s="1"/>
  <c r="M183" i="9" s="1"/>
  <c r="N183" i="9" s="1"/>
  <c r="O183" i="9" s="1"/>
  <c r="P183" i="9" s="1"/>
  <c r="Q183" i="9" s="1"/>
  <c r="R183" i="9" s="1"/>
  <c r="S183" i="9" s="1"/>
  <c r="T183" i="9" s="1"/>
  <c r="U183" i="9" s="1"/>
  <c r="V183" i="9" s="1"/>
  <c r="W183" i="9" s="1"/>
  <c r="X183" i="9" s="1"/>
  <c r="Y183" i="9" s="1"/>
  <c r="Z183" i="9" s="1"/>
  <c r="AA183" i="9" s="1"/>
  <c r="AB183" i="9" s="1"/>
  <c r="AC183" i="9" s="1"/>
  <c r="AD183" i="9" s="1"/>
  <c r="C184" i="9" s="1"/>
  <c r="D184" i="9" s="1"/>
  <c r="E184" i="9" s="1"/>
  <c r="F184" i="9" s="1"/>
  <c r="G184" i="9" s="1"/>
  <c r="H184" i="9" s="1"/>
  <c r="I184" i="9" s="1"/>
  <c r="J184" i="9" s="1"/>
  <c r="K184" i="9" s="1"/>
  <c r="L184" i="9" s="1"/>
  <c r="M184" i="9" s="1"/>
  <c r="N184" i="9" s="1"/>
  <c r="O184" i="9" s="1"/>
  <c r="P184" i="9" s="1"/>
  <c r="Q184" i="9" s="1"/>
  <c r="R184" i="9" s="1"/>
  <c r="S184" i="9" s="1"/>
  <c r="T184" i="9" s="1"/>
  <c r="U184" i="9" s="1"/>
  <c r="V184" i="9" s="1"/>
  <c r="W184" i="9" s="1"/>
  <c r="X184" i="9" s="1"/>
  <c r="Y184" i="9" s="1"/>
  <c r="Z184" i="9" s="1"/>
  <c r="AA184" i="9" s="1"/>
  <c r="AB184" i="9" s="1"/>
  <c r="AC184" i="9" s="1"/>
  <c r="AD184" i="9" s="1"/>
  <c r="C185" i="9" s="1"/>
  <c r="D185" i="9" s="1"/>
  <c r="E185" i="9" s="1"/>
  <c r="F185" i="9" s="1"/>
  <c r="G185" i="9" s="1"/>
  <c r="H185" i="9" s="1"/>
  <c r="I185" i="9" s="1"/>
  <c r="J185" i="9" s="1"/>
  <c r="K185" i="9" s="1"/>
  <c r="L185" i="9" s="1"/>
  <c r="M185" i="9" s="1"/>
  <c r="N185" i="9" s="1"/>
  <c r="O185" i="9" s="1"/>
  <c r="P185" i="9" s="1"/>
  <c r="Q185" i="9" s="1"/>
  <c r="R185" i="9" s="1"/>
  <c r="S185" i="9" s="1"/>
  <c r="T185" i="9" s="1"/>
  <c r="U185" i="9" s="1"/>
  <c r="V185" i="9" s="1"/>
  <c r="W185" i="9" s="1"/>
  <c r="X185" i="9" s="1"/>
  <c r="Y185" i="9" s="1"/>
  <c r="Z185" i="9" s="1"/>
  <c r="AA185" i="9" s="1"/>
  <c r="AB185" i="9" s="1"/>
  <c r="AC185" i="9" s="1"/>
  <c r="AD185" i="9" s="1"/>
  <c r="C186" i="9" s="1"/>
  <c r="D186" i="9" s="1"/>
  <c r="E186" i="9" s="1"/>
  <c r="F186" i="9" s="1"/>
  <c r="G186" i="9" s="1"/>
  <c r="H186" i="9" s="1"/>
  <c r="I186" i="9" s="1"/>
  <c r="J186" i="9" s="1"/>
  <c r="K186" i="9" s="1"/>
  <c r="L186" i="9" s="1"/>
  <c r="M186" i="9" s="1"/>
  <c r="N186" i="9" s="1"/>
  <c r="O186" i="9" s="1"/>
  <c r="P186" i="9" s="1"/>
  <c r="Q186" i="9" s="1"/>
  <c r="R186" i="9" s="1"/>
  <c r="S186" i="9" s="1"/>
  <c r="T186" i="9" s="1"/>
  <c r="U186" i="9" s="1"/>
  <c r="V186" i="9" s="1"/>
  <c r="W186" i="9" s="1"/>
  <c r="X186" i="9" s="1"/>
  <c r="Y186" i="9" s="1"/>
  <c r="Z186" i="9" s="1"/>
  <c r="AA186" i="9" s="1"/>
  <c r="AB186" i="9" s="1"/>
  <c r="AC186" i="9" s="1"/>
  <c r="AD186" i="9" s="1"/>
  <c r="C187" i="9" s="1"/>
  <c r="D187" i="9" s="1"/>
  <c r="E187" i="9" s="1"/>
  <c r="F187" i="9" s="1"/>
  <c r="G187" i="9" s="1"/>
  <c r="H187" i="9" s="1"/>
  <c r="I187" i="9" s="1"/>
  <c r="J187" i="9" s="1"/>
  <c r="K187" i="9" s="1"/>
  <c r="L187" i="9" s="1"/>
  <c r="M187" i="9" s="1"/>
  <c r="N187" i="9" s="1"/>
  <c r="O187" i="9" s="1"/>
  <c r="P187" i="9" s="1"/>
  <c r="Q187" i="9" s="1"/>
  <c r="R187" i="9" s="1"/>
  <c r="S187" i="9" s="1"/>
  <c r="T187" i="9" s="1"/>
  <c r="U187" i="9" s="1"/>
  <c r="V187" i="9" s="1"/>
  <c r="W187" i="9" s="1"/>
  <c r="X187" i="9" s="1"/>
  <c r="Y187" i="9" s="1"/>
  <c r="Z187" i="9" s="1"/>
  <c r="AA187" i="9" s="1"/>
  <c r="AB187" i="9" s="1"/>
  <c r="AC187" i="9" s="1"/>
  <c r="AD187" i="9" s="1"/>
  <c r="C188" i="9" s="1"/>
  <c r="D188" i="9" s="1"/>
  <c r="E188" i="9" s="1"/>
  <c r="F188" i="9" s="1"/>
  <c r="G188" i="9" s="1"/>
  <c r="H188" i="9" s="1"/>
  <c r="I188" i="9" s="1"/>
  <c r="J188" i="9" s="1"/>
  <c r="K188" i="9" s="1"/>
  <c r="L188" i="9" s="1"/>
  <c r="M188" i="9" s="1"/>
  <c r="N188" i="9" s="1"/>
  <c r="O188" i="9" s="1"/>
  <c r="P188" i="9" s="1"/>
  <c r="Q188" i="9" s="1"/>
  <c r="R188" i="9" s="1"/>
  <c r="S188" i="9" s="1"/>
  <c r="T188" i="9" s="1"/>
  <c r="U188" i="9" s="1"/>
  <c r="V188" i="9" s="1"/>
  <c r="W188" i="9" s="1"/>
  <c r="X188" i="9" s="1"/>
  <c r="Y188" i="9" s="1"/>
  <c r="Z188" i="9" s="1"/>
  <c r="AA188" i="9" s="1"/>
  <c r="AB188" i="9" s="1"/>
  <c r="AC188" i="9" s="1"/>
  <c r="AD188" i="9" s="1"/>
  <c r="C189" i="9" s="1"/>
  <c r="D189" i="9" s="1"/>
  <c r="E189" i="9" s="1"/>
  <c r="F189" i="9" s="1"/>
  <c r="G189" i="9" s="1"/>
  <c r="H189" i="9" s="1"/>
  <c r="I189" i="9" s="1"/>
  <c r="J189" i="9" s="1"/>
  <c r="K189" i="9" s="1"/>
  <c r="L189" i="9" s="1"/>
  <c r="M189" i="9" s="1"/>
  <c r="N189" i="9" s="1"/>
  <c r="O189" i="9" s="1"/>
  <c r="P189" i="9" s="1"/>
  <c r="Q189" i="9" s="1"/>
  <c r="R189" i="9" s="1"/>
  <c r="S189" i="9" s="1"/>
  <c r="T189" i="9" s="1"/>
  <c r="U189" i="9" s="1"/>
  <c r="V189" i="9" s="1"/>
  <c r="W189" i="9" s="1"/>
  <c r="X189" i="9" s="1"/>
  <c r="Y189" i="9" s="1"/>
  <c r="Z189" i="9" s="1"/>
  <c r="AA189" i="9" s="1"/>
  <c r="AB189" i="9" s="1"/>
  <c r="AC189" i="9" s="1"/>
  <c r="AD189" i="9" s="1"/>
  <c r="C190" i="9" s="1"/>
  <c r="D190" i="9" s="1"/>
  <c r="E190" i="9" s="1"/>
  <c r="F190" i="9" s="1"/>
  <c r="G190" i="9" s="1"/>
  <c r="H190" i="9" s="1"/>
  <c r="I190" i="9" s="1"/>
  <c r="J190" i="9" s="1"/>
  <c r="K190" i="9" s="1"/>
  <c r="L190" i="9" s="1"/>
  <c r="M190" i="9" s="1"/>
  <c r="N190" i="9" s="1"/>
  <c r="O190" i="9" s="1"/>
  <c r="P190" i="9" s="1"/>
  <c r="Q190" i="9" s="1"/>
  <c r="R190" i="9" s="1"/>
  <c r="S190" i="9" s="1"/>
  <c r="T190" i="9" s="1"/>
  <c r="U190" i="9" s="1"/>
  <c r="V190" i="9" s="1"/>
  <c r="W190" i="9" s="1"/>
  <c r="X190" i="9" s="1"/>
  <c r="Y190" i="9" s="1"/>
  <c r="Z190" i="9" s="1"/>
  <c r="AA190" i="9" s="1"/>
  <c r="AB190" i="9" s="1"/>
  <c r="AC190" i="9" s="1"/>
  <c r="AD190" i="9" s="1"/>
  <c r="C191" i="9" s="1"/>
  <c r="D191" i="9" s="1"/>
  <c r="E191" i="9" s="1"/>
  <c r="F191" i="9" s="1"/>
  <c r="G191" i="9" s="1"/>
  <c r="H191" i="9" s="1"/>
  <c r="I191" i="9" s="1"/>
  <c r="J191" i="9" s="1"/>
  <c r="K191" i="9" s="1"/>
  <c r="L191" i="9" s="1"/>
  <c r="M191" i="9" s="1"/>
  <c r="N191" i="9" s="1"/>
  <c r="O191" i="9" s="1"/>
  <c r="P191" i="9" s="1"/>
  <c r="Q191" i="9" s="1"/>
  <c r="R191" i="9" s="1"/>
  <c r="S191" i="9" s="1"/>
  <c r="T191" i="9" s="1"/>
  <c r="U191" i="9" s="1"/>
  <c r="V191" i="9" s="1"/>
  <c r="W191" i="9" s="1"/>
  <c r="X191" i="9" s="1"/>
  <c r="Y191" i="9" s="1"/>
  <c r="Z191" i="9" s="1"/>
  <c r="AA191" i="9" s="1"/>
  <c r="AB191" i="9" s="1"/>
  <c r="AC191" i="9" s="1"/>
  <c r="AD191" i="9" s="1"/>
  <c r="C192" i="9" s="1"/>
  <c r="D192" i="9" s="1"/>
  <c r="E192" i="9" s="1"/>
  <c r="F192" i="9" s="1"/>
  <c r="G192" i="9" s="1"/>
  <c r="H192" i="9" s="1"/>
  <c r="I192" i="9" s="1"/>
  <c r="J192" i="9" s="1"/>
  <c r="K192" i="9" s="1"/>
  <c r="L192" i="9" s="1"/>
  <c r="M192" i="9" s="1"/>
  <c r="N192" i="9" s="1"/>
  <c r="O192" i="9" s="1"/>
  <c r="P192" i="9" s="1"/>
  <c r="Q192" i="9" s="1"/>
  <c r="R192" i="9" s="1"/>
  <c r="S192" i="9" s="1"/>
  <c r="T192" i="9" s="1"/>
  <c r="U192" i="9" s="1"/>
  <c r="V192" i="9" s="1"/>
  <c r="W192" i="9" s="1"/>
  <c r="X192" i="9" s="1"/>
  <c r="Y192" i="9" s="1"/>
  <c r="Z192" i="9" s="1"/>
  <c r="AA192" i="9" s="1"/>
  <c r="AB192" i="9" s="1"/>
  <c r="AC192" i="9" s="1"/>
  <c r="AD192" i="9" s="1"/>
  <c r="C193" i="9" s="1"/>
  <c r="D193" i="9" s="1"/>
  <c r="E193" i="9" s="1"/>
  <c r="F193" i="9" s="1"/>
  <c r="G193" i="9" s="1"/>
  <c r="H193" i="9" s="1"/>
  <c r="I193" i="9" s="1"/>
  <c r="J193" i="9" s="1"/>
  <c r="K193" i="9" s="1"/>
  <c r="L193" i="9" s="1"/>
  <c r="M193" i="9" s="1"/>
  <c r="N193" i="9" s="1"/>
  <c r="O193" i="9" s="1"/>
  <c r="P193" i="9" s="1"/>
  <c r="Q193" i="9" s="1"/>
  <c r="R193" i="9" s="1"/>
  <c r="S193" i="9" s="1"/>
  <c r="T193" i="9" s="1"/>
  <c r="U193" i="9" s="1"/>
  <c r="V193" i="9" s="1"/>
  <c r="W193" i="9" s="1"/>
  <c r="X193" i="9" s="1"/>
  <c r="Y193" i="9" s="1"/>
  <c r="Z193" i="9" s="1"/>
  <c r="AA193" i="9" s="1"/>
  <c r="AB193" i="9" s="1"/>
  <c r="AC193" i="9" s="1"/>
  <c r="AD193" i="9" s="1"/>
  <c r="C194" i="9" s="1"/>
  <c r="D194" i="9" s="1"/>
  <c r="E194" i="9" s="1"/>
  <c r="F194" i="9" s="1"/>
  <c r="G194" i="9" s="1"/>
  <c r="H194" i="9" s="1"/>
  <c r="I194" i="9" s="1"/>
  <c r="J194" i="9" s="1"/>
  <c r="K194" i="9" s="1"/>
  <c r="L194" i="9" s="1"/>
  <c r="M194" i="9" s="1"/>
  <c r="N194" i="9" s="1"/>
  <c r="O194" i="9" s="1"/>
  <c r="P194" i="9" s="1"/>
  <c r="Q194" i="9" s="1"/>
  <c r="R194" i="9" s="1"/>
  <c r="S194" i="9" s="1"/>
  <c r="T194" i="9" s="1"/>
  <c r="U194" i="9" s="1"/>
  <c r="V194" i="9" s="1"/>
  <c r="W194" i="9" s="1"/>
  <c r="X194" i="9" s="1"/>
  <c r="Y194" i="9" s="1"/>
  <c r="Z194" i="9" s="1"/>
  <c r="AA194" i="9" s="1"/>
  <c r="AB194" i="9" s="1"/>
  <c r="AC194" i="9" s="1"/>
  <c r="AD194" i="9" s="1"/>
  <c r="C195" i="9" s="1"/>
  <c r="D195" i="9" s="1"/>
  <c r="E195" i="9" s="1"/>
  <c r="F195" i="9" s="1"/>
  <c r="G195" i="9" s="1"/>
  <c r="H195" i="9" s="1"/>
  <c r="I195" i="9" s="1"/>
  <c r="J195" i="9" s="1"/>
  <c r="K195" i="9" s="1"/>
  <c r="L195" i="9" s="1"/>
  <c r="M195" i="9" s="1"/>
  <c r="N195" i="9" s="1"/>
  <c r="O195" i="9" s="1"/>
  <c r="P195" i="9" s="1"/>
  <c r="Q195" i="9" s="1"/>
  <c r="R195" i="9" s="1"/>
  <c r="S195" i="9" s="1"/>
  <c r="T195" i="9" s="1"/>
  <c r="U195" i="9" s="1"/>
  <c r="V195" i="9" s="1"/>
  <c r="W195" i="9" s="1"/>
  <c r="X195" i="9" s="1"/>
  <c r="Y195" i="9" s="1"/>
  <c r="Z195" i="9" s="1"/>
  <c r="AA195" i="9" s="1"/>
  <c r="AB195" i="9" s="1"/>
  <c r="AC195" i="9" s="1"/>
  <c r="AD195" i="9" s="1"/>
  <c r="C196" i="9" s="1"/>
  <c r="D196" i="9" s="1"/>
  <c r="E196" i="9" s="1"/>
  <c r="F196" i="9" s="1"/>
  <c r="G196" i="9" s="1"/>
  <c r="H196" i="9" s="1"/>
  <c r="I196" i="9" s="1"/>
  <c r="J196" i="9" s="1"/>
  <c r="K196" i="9" s="1"/>
  <c r="L196" i="9" s="1"/>
  <c r="M196" i="9" s="1"/>
  <c r="N196" i="9" s="1"/>
  <c r="O196" i="9" s="1"/>
  <c r="P196" i="9" s="1"/>
  <c r="Q196" i="9" s="1"/>
  <c r="R196" i="9" s="1"/>
  <c r="S196" i="9" s="1"/>
  <c r="T196" i="9" s="1"/>
  <c r="U196" i="9" s="1"/>
  <c r="V196" i="9" s="1"/>
  <c r="W196" i="9" s="1"/>
  <c r="X196" i="9" s="1"/>
  <c r="Y196" i="9" s="1"/>
  <c r="Z196" i="9" s="1"/>
  <c r="AA196" i="9" s="1"/>
  <c r="AB196" i="9" s="1"/>
  <c r="AC196" i="9" s="1"/>
  <c r="AD196" i="9" s="1"/>
  <c r="C197" i="9" s="1"/>
  <c r="D197" i="9" s="1"/>
  <c r="E197" i="9" s="1"/>
  <c r="F197" i="9" s="1"/>
  <c r="G197" i="9" s="1"/>
  <c r="H197" i="9" s="1"/>
  <c r="I197" i="9" s="1"/>
  <c r="J197" i="9" s="1"/>
  <c r="K197" i="9" s="1"/>
  <c r="L197" i="9" s="1"/>
  <c r="M197" i="9" s="1"/>
  <c r="N197" i="9" s="1"/>
  <c r="O197" i="9" s="1"/>
  <c r="P197" i="9" s="1"/>
  <c r="Q197" i="9" s="1"/>
  <c r="R197" i="9" s="1"/>
  <c r="S197" i="9" s="1"/>
  <c r="T197" i="9" s="1"/>
  <c r="U197" i="9" s="1"/>
  <c r="V197" i="9" s="1"/>
  <c r="W197" i="9" s="1"/>
  <c r="X197" i="9" s="1"/>
  <c r="Y197" i="9" s="1"/>
  <c r="Z197" i="9" s="1"/>
  <c r="AA197" i="9" s="1"/>
  <c r="AB197" i="9" s="1"/>
  <c r="AC197" i="9" s="1"/>
  <c r="AD197" i="9" s="1"/>
  <c r="C198" i="9" s="1"/>
  <c r="D198" i="9" s="1"/>
  <c r="E198" i="9" s="1"/>
  <c r="F198" i="9" s="1"/>
  <c r="G198" i="9" s="1"/>
  <c r="H198" i="9" s="1"/>
  <c r="I198" i="9" s="1"/>
  <c r="J198" i="9" s="1"/>
  <c r="K198" i="9" s="1"/>
  <c r="L198" i="9" s="1"/>
  <c r="M198" i="9" s="1"/>
  <c r="N198" i="9" s="1"/>
  <c r="O198" i="9" s="1"/>
  <c r="P198" i="9" s="1"/>
  <c r="Q198" i="9" s="1"/>
  <c r="R198" i="9" s="1"/>
  <c r="S198" i="9" s="1"/>
  <c r="T198" i="9" s="1"/>
  <c r="U198" i="9" s="1"/>
  <c r="V198" i="9" s="1"/>
  <c r="W198" i="9" s="1"/>
  <c r="X198" i="9" s="1"/>
  <c r="Y198" i="9" s="1"/>
  <c r="Z198" i="9" s="1"/>
  <c r="AA198" i="9" s="1"/>
  <c r="AB198" i="9" s="1"/>
  <c r="AC198" i="9" s="1"/>
  <c r="AD198" i="9" s="1"/>
  <c r="C199" i="9" s="1"/>
  <c r="D199" i="9" s="1"/>
  <c r="E199" i="9" s="1"/>
  <c r="F199" i="9" s="1"/>
  <c r="G199" i="9" s="1"/>
  <c r="H199" i="9" s="1"/>
  <c r="I199" i="9" s="1"/>
  <c r="J199" i="9" s="1"/>
  <c r="K199" i="9" s="1"/>
  <c r="L199" i="9" s="1"/>
  <c r="M199" i="9" s="1"/>
  <c r="N199" i="9" s="1"/>
  <c r="O199" i="9" s="1"/>
  <c r="P199" i="9" s="1"/>
  <c r="Q199" i="9" s="1"/>
  <c r="R199" i="9" s="1"/>
  <c r="S199" i="9" s="1"/>
  <c r="T199" i="9" s="1"/>
  <c r="U199" i="9" s="1"/>
  <c r="V199" i="9" s="1"/>
  <c r="W199" i="9" s="1"/>
  <c r="X199" i="9" s="1"/>
  <c r="Y199" i="9" s="1"/>
  <c r="Z199" i="9" s="1"/>
  <c r="AA199" i="9" s="1"/>
  <c r="AB199" i="9" s="1"/>
  <c r="AC199" i="9" s="1"/>
  <c r="AD199" i="9" s="1"/>
  <c r="B553" i="4"/>
  <c r="C553" i="4"/>
  <c r="D553" i="4"/>
  <c r="V132" i="9" l="1"/>
  <c r="V130" i="9"/>
  <c r="V131" i="9"/>
  <c r="V133" i="9"/>
  <c r="E554" i="4"/>
  <c r="B554" i="4"/>
  <c r="C554" i="4"/>
  <c r="D554" i="4"/>
  <c r="W132" i="9" l="1"/>
  <c r="W131" i="9"/>
  <c r="W130" i="9"/>
  <c r="W133" i="9"/>
  <c r="E555" i="4"/>
  <c r="C555" i="4"/>
  <c r="D555" i="4"/>
  <c r="B555" i="4"/>
  <c r="X132" i="9" l="1"/>
  <c r="X130" i="9"/>
  <c r="X131" i="9"/>
  <c r="X133" i="9"/>
  <c r="E556" i="4"/>
  <c r="D556" i="4"/>
  <c r="B556" i="4"/>
  <c r="C556" i="4"/>
  <c r="Y132" i="9" l="1"/>
  <c r="Y131" i="9"/>
  <c r="Y130" i="9"/>
  <c r="Y133" i="9"/>
  <c r="E557" i="4"/>
  <c r="B557" i="4"/>
  <c r="C557" i="4"/>
  <c r="D557" i="4"/>
  <c r="Z132" i="9" l="1"/>
  <c r="Z131" i="9"/>
  <c r="Z130" i="9"/>
  <c r="Z133" i="9"/>
  <c r="E558" i="4"/>
  <c r="B558" i="4"/>
  <c r="C558" i="4"/>
  <c r="D558" i="4"/>
  <c r="AA131" i="9" l="1"/>
  <c r="AA132" i="9"/>
  <c r="AA130" i="9"/>
  <c r="AA133" i="9"/>
  <c r="E559" i="4"/>
  <c r="C559" i="4"/>
  <c r="D559" i="4"/>
  <c r="B559" i="4"/>
  <c r="AB130" i="9" l="1"/>
  <c r="AB132" i="9"/>
  <c r="AB131" i="9"/>
  <c r="AB133" i="9"/>
  <c r="E560" i="4"/>
  <c r="D560" i="4"/>
  <c r="B560" i="4"/>
  <c r="C560" i="4"/>
  <c r="AC131" i="9" l="1"/>
  <c r="AC132" i="9"/>
  <c r="AC130" i="9"/>
  <c r="AC133" i="9"/>
  <c r="E561" i="4"/>
  <c r="B561" i="4"/>
  <c r="C561" i="4"/>
  <c r="D561" i="4"/>
  <c r="AD132" i="9" l="1"/>
  <c r="AD131" i="9"/>
  <c r="AD130" i="9"/>
  <c r="AD133" i="9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Q124" i="9"/>
  <c r="AQ129" i="9"/>
  <c r="AQ108" i="9"/>
  <c r="AQ102" i="9"/>
  <c r="AQ77" i="9"/>
  <c r="AQ24" i="9"/>
  <c r="AQ103" i="9"/>
  <c r="AQ62" i="9"/>
  <c r="AQ87" i="9"/>
  <c r="AQ88" i="9"/>
  <c r="AQ123" i="9"/>
  <c r="AQ50" i="9"/>
  <c r="AQ111" i="9"/>
  <c r="AQ71" i="9"/>
  <c r="AQ115" i="9"/>
  <c r="AQ28" i="9"/>
  <c r="AQ116" i="9"/>
  <c r="AQ130" i="9"/>
  <c r="AQ27" i="9"/>
  <c r="AQ92" i="9"/>
  <c r="AQ131" i="9"/>
  <c r="AQ69" i="9"/>
  <c r="AQ56" i="9"/>
  <c r="AQ26" i="9"/>
  <c r="AQ93" i="9"/>
  <c r="AQ22" i="9"/>
  <c r="AQ63" i="9"/>
  <c r="AQ25" i="9"/>
  <c r="AQ98" i="9"/>
  <c r="AQ30" i="9"/>
  <c r="AQ51" i="9"/>
  <c r="AQ40" i="9"/>
  <c r="AQ90" i="9"/>
  <c r="AQ54" i="9"/>
  <c r="AQ132" i="9"/>
  <c r="AQ96" i="9"/>
  <c r="AQ79" i="9"/>
  <c r="AQ61" i="9"/>
  <c r="AQ119" i="9"/>
  <c r="AQ48" i="9"/>
  <c r="AQ107" i="9"/>
  <c r="AQ80" i="9"/>
  <c r="AQ53" i="9"/>
  <c r="AQ67" i="9"/>
  <c r="AQ34" i="9"/>
  <c r="AQ18" i="9"/>
  <c r="AQ20" i="9"/>
  <c r="AQ49" i="9"/>
  <c r="AQ19" i="9"/>
  <c r="AQ31" i="9"/>
  <c r="AQ122" i="9"/>
  <c r="AQ64" i="9"/>
  <c r="AQ101" i="9"/>
  <c r="AQ72" i="9"/>
  <c r="AQ125" i="9"/>
  <c r="AQ117" i="9"/>
  <c r="AQ66" i="9"/>
  <c r="AQ134" i="9"/>
  <c r="AQ127" i="9"/>
  <c r="AQ55" i="9"/>
  <c r="AQ136" i="9"/>
  <c r="AQ59" i="9"/>
  <c r="AQ109" i="9"/>
  <c r="AQ68" i="9"/>
  <c r="AQ43" i="9"/>
  <c r="AQ70" i="9"/>
  <c r="AQ105" i="9"/>
  <c r="AQ106" i="9"/>
  <c r="AQ33" i="9"/>
  <c r="AQ104" i="9"/>
  <c r="AQ113" i="9"/>
  <c r="AQ23" i="9"/>
  <c r="AQ36" i="9"/>
  <c r="AQ110" i="9"/>
  <c r="AQ82" i="9"/>
  <c r="AQ121" i="9"/>
  <c r="AQ75" i="9"/>
  <c r="AQ65" i="9"/>
  <c r="AQ32" i="9"/>
  <c r="AQ39" i="9"/>
  <c r="AQ120" i="9"/>
  <c r="AQ86" i="9"/>
  <c r="AQ112" i="9"/>
  <c r="AQ128" i="9"/>
  <c r="AQ42" i="9"/>
  <c r="AQ76" i="9"/>
  <c r="AQ21" i="9"/>
  <c r="AQ95" i="9"/>
  <c r="AQ114" i="9"/>
  <c r="AQ52" i="9"/>
  <c r="AQ35" i="9"/>
  <c r="AQ126" i="9"/>
  <c r="AQ38" i="9"/>
  <c r="AQ17" i="9"/>
  <c r="AQ118" i="9"/>
  <c r="AQ78" i="9"/>
  <c r="AQ91" i="9"/>
  <c r="AQ99" i="9"/>
  <c r="AQ44" i="9"/>
  <c r="AQ41" i="9"/>
  <c r="AQ84" i="9"/>
  <c r="AQ74" i="9"/>
  <c r="AQ29" i="9"/>
  <c r="AQ83" i="9"/>
  <c r="AQ85" i="9"/>
  <c r="AQ97" i="9"/>
  <c r="AQ100" i="9"/>
  <c r="AQ73" i="9"/>
  <c r="AQ57" i="9"/>
  <c r="AQ47" i="9"/>
  <c r="AQ58" i="9"/>
  <c r="AQ45" i="9"/>
  <c r="AQ133" i="9"/>
  <c r="AQ135" i="9"/>
  <c r="AQ60" i="9"/>
  <c r="AQ37" i="9"/>
  <c r="AQ89" i="9"/>
  <c r="AQ81" i="9"/>
  <c r="AQ94" i="9"/>
  <c r="AQ46" i="9"/>
  <c r="D40" i="9"/>
  <c r="E41" i="9"/>
  <c r="D41" i="9"/>
  <c r="E40" i="9"/>
  <c r="G41" i="9"/>
  <c r="F40" i="9"/>
  <c r="F41" i="9"/>
  <c r="H40" i="9"/>
  <c r="H41" i="9"/>
  <c r="G40" i="9"/>
  <c r="J41" i="9"/>
  <c r="I41" i="9"/>
  <c r="I40" i="9"/>
  <c r="J40" i="9"/>
  <c r="K40" i="9"/>
  <c r="L41" i="9"/>
  <c r="L40" i="9"/>
  <c r="K41" i="9"/>
  <c r="M40" i="9"/>
  <c r="M41" i="9"/>
  <c r="N40" i="9"/>
  <c r="N41" i="9"/>
  <c r="P40" i="9"/>
  <c r="O41" i="9"/>
  <c r="Q40" i="9"/>
  <c r="P41" i="9"/>
  <c r="R41" i="9"/>
  <c r="O40" i="9"/>
  <c r="R40" i="9"/>
  <c r="S41" i="9"/>
  <c r="Q41" i="9"/>
  <c r="T41" i="9"/>
  <c r="T40" i="9"/>
  <c r="S40" i="9"/>
  <c r="U40" i="9"/>
  <c r="V40" i="9"/>
  <c r="U41" i="9"/>
  <c r="V41" i="9"/>
  <c r="X41" i="9"/>
  <c r="W40" i="9"/>
  <c r="X40" i="9"/>
  <c r="Y40" i="9"/>
  <c r="W41" i="9"/>
  <c r="Y41" i="9"/>
  <c r="AB40" i="9"/>
  <c r="AB41" i="9"/>
  <c r="Z40" i="9"/>
  <c r="Z41" i="9"/>
  <c r="AA40" i="9"/>
  <c r="AC40" i="9"/>
  <c r="AA41" i="9"/>
  <c r="AC41" i="9"/>
  <c r="AD40" i="9"/>
  <c r="D46" i="9"/>
  <c r="D47" i="9"/>
  <c r="AD41" i="9"/>
  <c r="E46" i="9"/>
  <c r="E47" i="9"/>
  <c r="F46" i="9"/>
  <c r="H46" i="9"/>
  <c r="G47" i="9"/>
  <c r="G46" i="9"/>
  <c r="F47" i="9"/>
  <c r="H47" i="9"/>
  <c r="I47" i="9"/>
  <c r="I46" i="9"/>
  <c r="J47" i="9"/>
  <c r="L47" i="9"/>
  <c r="K46" i="9"/>
  <c r="J46" i="9"/>
  <c r="K47" i="9"/>
  <c r="L46" i="9"/>
  <c r="M47" i="9"/>
  <c r="M46" i="9"/>
  <c r="O46" i="9"/>
  <c r="O47" i="9"/>
  <c r="N47" i="9"/>
  <c r="P46" i="9"/>
  <c r="N46" i="9"/>
  <c r="Q47" i="9"/>
  <c r="Q46" i="9"/>
  <c r="P47" i="9"/>
  <c r="R47" i="9"/>
  <c r="R46" i="9"/>
  <c r="S46" i="9"/>
  <c r="T46" i="9"/>
  <c r="T47" i="9"/>
  <c r="U46" i="9"/>
  <c r="V46" i="9"/>
  <c r="S47" i="9"/>
  <c r="V47" i="9"/>
  <c r="U47" i="9"/>
  <c r="W46" i="9"/>
  <c r="W47" i="9"/>
  <c r="X46" i="9"/>
  <c r="X47" i="9"/>
  <c r="Y46" i="9"/>
  <c r="Z46" i="9"/>
  <c r="Y47" i="9"/>
  <c r="AC47" i="9"/>
  <c r="AB47" i="9"/>
  <c r="Z47" i="9"/>
  <c r="AA47" i="9"/>
  <c r="AA46" i="9"/>
  <c r="AD47" i="9"/>
  <c r="AB46" i="9"/>
  <c r="AC46" i="9"/>
  <c r="AD46" i="9"/>
  <c r="D52" i="9"/>
  <c r="D53" i="9"/>
  <c r="E52" i="9"/>
  <c r="G52" i="9"/>
  <c r="E53" i="9"/>
  <c r="J53" i="9"/>
  <c r="F52" i="9"/>
  <c r="G53" i="9"/>
  <c r="F53" i="9"/>
  <c r="H52" i="9"/>
  <c r="J52" i="9"/>
  <c r="H53" i="9"/>
  <c r="I53" i="9"/>
  <c r="I52" i="9"/>
  <c r="L52" i="9"/>
  <c r="N52" i="9"/>
  <c r="L53" i="9"/>
  <c r="K53" i="9"/>
  <c r="M53" i="9"/>
  <c r="K52" i="9"/>
  <c r="O53" i="9"/>
  <c r="N53" i="9"/>
  <c r="Q52" i="9"/>
  <c r="M52" i="9"/>
  <c r="P52" i="9"/>
  <c r="P53" i="9"/>
  <c r="O52" i="9"/>
  <c r="R52" i="9"/>
  <c r="Q53" i="9"/>
  <c r="T52" i="9"/>
  <c r="R53" i="9"/>
  <c r="S52" i="9"/>
  <c r="V52" i="9"/>
  <c r="S53" i="9"/>
  <c r="U52" i="9"/>
  <c r="T53" i="9"/>
  <c r="V53" i="9"/>
  <c r="U53" i="9"/>
  <c r="W52" i="9"/>
  <c r="W53" i="9"/>
  <c r="X52" i="9"/>
  <c r="X53" i="9"/>
  <c r="Y52" i="9"/>
  <c r="AC53" i="9"/>
  <c r="Z52" i="9"/>
  <c r="Z53" i="9"/>
  <c r="AA53" i="9"/>
  <c r="AB53" i="9"/>
  <c r="AA52" i="9"/>
  <c r="Y53" i="9"/>
  <c r="AC52" i="9"/>
  <c r="AB52" i="9"/>
  <c r="AD52" i="9"/>
  <c r="AD53" i="9"/>
  <c r="D58" i="9"/>
  <c r="D59" i="9"/>
  <c r="E59" i="9"/>
  <c r="F59" i="9"/>
  <c r="G58" i="9"/>
  <c r="G59" i="9"/>
  <c r="E58" i="9"/>
  <c r="H59" i="9"/>
  <c r="H58" i="9"/>
  <c r="F58" i="9"/>
  <c r="I59" i="9"/>
  <c r="I58" i="9"/>
  <c r="J59" i="9"/>
  <c r="K58" i="9"/>
  <c r="K59" i="9"/>
  <c r="J58" i="9"/>
  <c r="L58" i="9"/>
  <c r="L59" i="9"/>
  <c r="O59" i="9"/>
  <c r="N59" i="9"/>
  <c r="M59" i="9"/>
  <c r="N58" i="9"/>
  <c r="M58" i="9"/>
  <c r="P59" i="9"/>
  <c r="O58" i="9"/>
  <c r="Q58" i="9"/>
  <c r="P58" i="9"/>
  <c r="Q59" i="9"/>
  <c r="R58" i="9"/>
  <c r="U59" i="9"/>
  <c r="S59" i="9"/>
  <c r="R59" i="9"/>
  <c r="T59" i="9"/>
  <c r="S58" i="9"/>
  <c r="T58" i="9"/>
  <c r="V59" i="9"/>
  <c r="W59" i="9"/>
  <c r="U58" i="9"/>
  <c r="W58" i="9"/>
  <c r="V58" i="9"/>
  <c r="X58" i="9"/>
  <c r="Y59" i="9"/>
  <c r="Y58" i="9"/>
  <c r="X59" i="9"/>
  <c r="AA59" i="9"/>
  <c r="Z58" i="9"/>
  <c r="Z59" i="9"/>
  <c r="AA58" i="9"/>
  <c r="AB58" i="9"/>
  <c r="AC58" i="9"/>
  <c r="AB59" i="9"/>
  <c r="AC59" i="9"/>
  <c r="AD59" i="9"/>
  <c r="AD58" i="9"/>
  <c r="D64" i="9"/>
  <c r="D65" i="9"/>
  <c r="E65" i="9"/>
  <c r="G65" i="9"/>
  <c r="E64" i="9"/>
  <c r="F65" i="9"/>
  <c r="H65" i="9"/>
  <c r="H64" i="9"/>
  <c r="F64" i="9"/>
  <c r="G64" i="9"/>
  <c r="I65" i="9"/>
  <c r="K65" i="9"/>
  <c r="J64" i="9"/>
  <c r="I64" i="9"/>
  <c r="L65" i="9"/>
  <c r="K64" i="9"/>
  <c r="J65" i="9"/>
  <c r="M64" i="9"/>
  <c r="L64" i="9"/>
  <c r="M65" i="9"/>
  <c r="O64" i="9"/>
  <c r="N65" i="9"/>
  <c r="P64" i="9"/>
  <c r="Q65" i="9"/>
  <c r="N64" i="9"/>
  <c r="O65" i="9"/>
  <c r="P65" i="9"/>
  <c r="R65" i="9"/>
  <c r="Q64" i="9"/>
  <c r="S64" i="9"/>
  <c r="S65" i="9"/>
  <c r="R64" i="9"/>
  <c r="T64" i="9"/>
  <c r="T65" i="9"/>
  <c r="U64" i="9"/>
  <c r="V65" i="9"/>
  <c r="V64" i="9"/>
  <c r="X64" i="9"/>
  <c r="U65" i="9"/>
  <c r="W64" i="9"/>
  <c r="Y65" i="9"/>
  <c r="W65" i="9"/>
  <c r="Y64" i="9"/>
  <c r="X65" i="9"/>
  <c r="Z64" i="9"/>
  <c r="AA65" i="9"/>
  <c r="Z65" i="9"/>
  <c r="AA64" i="9"/>
  <c r="AB64" i="9"/>
  <c r="AB65" i="9"/>
  <c r="AC65" i="9"/>
  <c r="AD65" i="9"/>
  <c r="AD64" i="9"/>
  <c r="AC64" i="9"/>
  <c r="E70" i="9"/>
  <c r="E71" i="9"/>
  <c r="D70" i="9"/>
  <c r="F71" i="9"/>
  <c r="D71" i="9"/>
  <c r="G71" i="9"/>
  <c r="I70" i="9"/>
  <c r="F70" i="9"/>
  <c r="H71" i="9"/>
  <c r="H70" i="9"/>
  <c r="J70" i="9"/>
  <c r="G70" i="9"/>
  <c r="I71" i="9"/>
  <c r="J71" i="9"/>
  <c r="K70" i="9"/>
  <c r="M71" i="9"/>
  <c r="K71" i="9"/>
  <c r="L70" i="9"/>
  <c r="M70" i="9"/>
  <c r="O70" i="9"/>
  <c r="L71" i="9"/>
  <c r="N71" i="9"/>
  <c r="P70" i="9"/>
  <c r="N70" i="9"/>
  <c r="O71" i="9"/>
  <c r="P71" i="9"/>
  <c r="R71" i="9"/>
  <c r="R70" i="9"/>
  <c r="Q71" i="9"/>
  <c r="T71" i="9"/>
  <c r="S70" i="9"/>
  <c r="S71" i="9"/>
  <c r="Q70" i="9"/>
  <c r="T70" i="9"/>
  <c r="U70" i="9"/>
  <c r="U71" i="9"/>
  <c r="W71" i="9"/>
  <c r="V71" i="9"/>
  <c r="V70" i="9"/>
  <c r="W70" i="9"/>
  <c r="X71" i="9"/>
  <c r="X70" i="9"/>
  <c r="Y71" i="9"/>
  <c r="Z70" i="9"/>
  <c r="Y70" i="9"/>
  <c r="Z71" i="9"/>
  <c r="AA70" i="9"/>
  <c r="AB71" i="9"/>
  <c r="AC71" i="9"/>
  <c r="AB70" i="9"/>
  <c r="AA71" i="9"/>
  <c r="AD71" i="9"/>
  <c r="AD70" i="9"/>
  <c r="AC70" i="9"/>
  <c r="E77" i="9"/>
  <c r="D77" i="9"/>
  <c r="D76" i="9"/>
  <c r="F77" i="9"/>
  <c r="E76" i="9"/>
  <c r="F76" i="9"/>
  <c r="H77" i="9"/>
  <c r="G77" i="9"/>
  <c r="G76" i="9"/>
  <c r="J77" i="9"/>
  <c r="H76" i="9"/>
  <c r="J76" i="9"/>
  <c r="K77" i="9"/>
  <c r="I76" i="9"/>
  <c r="K76" i="9"/>
  <c r="L76" i="9"/>
  <c r="L77" i="9"/>
  <c r="I77" i="9"/>
  <c r="M77" i="9"/>
  <c r="M76" i="9"/>
  <c r="O76" i="9"/>
  <c r="N76" i="9"/>
  <c r="O77" i="9"/>
  <c r="Q76" i="9"/>
  <c r="N77" i="9"/>
  <c r="P76" i="9"/>
  <c r="P77" i="9"/>
  <c r="R76" i="9"/>
  <c r="R77" i="9"/>
  <c r="Q77" i="9"/>
  <c r="T77" i="9"/>
  <c r="S77" i="9"/>
  <c r="S76" i="9"/>
  <c r="T76" i="9"/>
  <c r="U76" i="9"/>
  <c r="V76" i="9"/>
  <c r="V77" i="9"/>
  <c r="U77" i="9"/>
  <c r="W77" i="9"/>
  <c r="W76" i="9"/>
  <c r="X76" i="9"/>
  <c r="Y77" i="9"/>
  <c r="Y76" i="9"/>
  <c r="Z77" i="9"/>
  <c r="AA76" i="9"/>
  <c r="X77" i="9"/>
  <c r="Z76" i="9"/>
  <c r="AA77" i="9"/>
  <c r="AB77" i="9"/>
  <c r="AC76" i="9"/>
  <c r="AD77" i="9"/>
  <c r="AD76" i="9"/>
  <c r="AC77" i="9"/>
  <c r="D82" i="9"/>
  <c r="D83" i="9"/>
  <c r="AB76" i="9"/>
  <c r="E83" i="9"/>
  <c r="E82" i="9"/>
  <c r="G83" i="9"/>
  <c r="F83" i="9"/>
  <c r="I83" i="9"/>
  <c r="H83" i="9"/>
  <c r="I82" i="9"/>
  <c r="G82" i="9"/>
  <c r="H82" i="9"/>
  <c r="F82" i="9"/>
  <c r="J83" i="9"/>
  <c r="J82" i="9"/>
  <c r="L82" i="9"/>
  <c r="K82" i="9"/>
  <c r="K83" i="9"/>
  <c r="L83" i="9"/>
  <c r="M82" i="9"/>
  <c r="P83" i="9"/>
  <c r="M83" i="9"/>
  <c r="O83" i="9"/>
  <c r="N82" i="9"/>
  <c r="N83" i="9"/>
  <c r="O82" i="9"/>
  <c r="Q83" i="9"/>
  <c r="R82" i="9"/>
  <c r="P82" i="9"/>
  <c r="Q82" i="9"/>
  <c r="R83" i="9"/>
  <c r="S83" i="9"/>
  <c r="S82" i="9"/>
  <c r="T83" i="9"/>
  <c r="T82" i="9"/>
  <c r="V82" i="9"/>
  <c r="U83" i="9"/>
  <c r="U82" i="9"/>
  <c r="V83" i="9"/>
  <c r="W82" i="9"/>
  <c r="W83" i="9"/>
  <c r="X82" i="9"/>
  <c r="X83" i="9"/>
  <c r="Y82" i="9"/>
  <c r="Y83" i="9"/>
  <c r="Z82" i="9"/>
  <c r="Z83" i="9"/>
  <c r="AB83" i="9"/>
  <c r="AB82" i="9"/>
  <c r="AA83" i="9"/>
  <c r="AA82" i="9"/>
  <c r="AC83" i="9"/>
  <c r="AC82" i="9"/>
  <c r="AD82" i="9"/>
  <c r="AD83" i="9"/>
  <c r="D88" i="9"/>
  <c r="E89" i="9"/>
  <c r="E88" i="9"/>
  <c r="D89" i="9"/>
  <c r="F89" i="9"/>
  <c r="G88" i="9"/>
  <c r="F88" i="9"/>
  <c r="G89" i="9"/>
  <c r="I89" i="9"/>
  <c r="H88" i="9"/>
  <c r="H89" i="9"/>
  <c r="J89" i="9"/>
  <c r="L88" i="9"/>
  <c r="K89" i="9"/>
  <c r="K88" i="9"/>
  <c r="L89" i="9"/>
  <c r="I88" i="9"/>
  <c r="M89" i="9"/>
  <c r="J88" i="9"/>
  <c r="N89" i="9"/>
  <c r="O89" i="9"/>
  <c r="O88" i="9"/>
  <c r="M88" i="9"/>
  <c r="N88" i="9"/>
  <c r="P89" i="9"/>
  <c r="P88" i="9"/>
  <c r="Q88" i="9"/>
  <c r="R88" i="9"/>
  <c r="R89" i="9"/>
  <c r="Q89" i="9"/>
  <c r="T89" i="9"/>
  <c r="U88" i="9"/>
  <c r="S88" i="9"/>
  <c r="T88" i="9"/>
  <c r="S89" i="9"/>
  <c r="U89" i="9"/>
  <c r="W89" i="9"/>
  <c r="X89" i="9"/>
  <c r="V88" i="9"/>
  <c r="V89" i="9"/>
  <c r="W88" i="9"/>
  <c r="X88" i="9"/>
  <c r="Z89" i="9"/>
  <c r="AA88" i="9"/>
  <c r="Y88" i="9"/>
  <c r="Y89" i="9"/>
  <c r="AB89" i="9"/>
  <c r="Z88" i="9"/>
  <c r="AA89" i="9"/>
  <c r="AB88" i="9"/>
  <c r="AC88" i="9"/>
  <c r="AD88" i="9"/>
  <c r="E95" i="9"/>
  <c r="AD89" i="9"/>
  <c r="AC89" i="9"/>
  <c r="D95" i="9"/>
  <c r="D94" i="9"/>
  <c r="F95" i="9"/>
  <c r="E94" i="9"/>
  <c r="F94" i="9"/>
  <c r="G94" i="9"/>
  <c r="G95" i="9"/>
  <c r="I94" i="9"/>
  <c r="H95" i="9"/>
  <c r="H94" i="9"/>
  <c r="J95" i="9"/>
  <c r="J94" i="9"/>
  <c r="L95" i="9"/>
  <c r="K94" i="9"/>
  <c r="K95" i="9"/>
  <c r="I95" i="9"/>
  <c r="L94" i="9"/>
  <c r="M95" i="9"/>
  <c r="M94" i="9"/>
  <c r="N95" i="9"/>
  <c r="O94" i="9"/>
  <c r="O95" i="9"/>
  <c r="N94" i="9"/>
  <c r="Q94" i="9"/>
  <c r="P94" i="9"/>
  <c r="P95" i="9"/>
  <c r="R95" i="9"/>
  <c r="Q95" i="9"/>
  <c r="R94" i="9"/>
  <c r="T94" i="9"/>
  <c r="T95" i="9"/>
  <c r="S94" i="9"/>
  <c r="S95" i="9"/>
  <c r="U95" i="9"/>
  <c r="U94" i="9"/>
  <c r="W95" i="9"/>
  <c r="V94" i="9"/>
  <c r="V95" i="9"/>
  <c r="X94" i="9"/>
  <c r="W94" i="9"/>
  <c r="Y94" i="9"/>
  <c r="X95" i="9"/>
  <c r="Z94" i="9"/>
  <c r="Z95" i="9"/>
  <c r="Y95" i="9"/>
  <c r="AB95" i="9"/>
  <c r="AA94" i="9"/>
  <c r="AA95" i="9"/>
  <c r="AC95" i="9"/>
  <c r="AC94" i="9"/>
  <c r="AB94" i="9"/>
  <c r="AD94" i="9"/>
  <c r="AD95" i="9"/>
  <c r="D101" i="9"/>
  <c r="E101" i="9"/>
  <c r="D100" i="9"/>
  <c r="F101" i="9"/>
  <c r="F100" i="9"/>
  <c r="E100" i="9"/>
  <c r="G101" i="9"/>
  <c r="I101" i="9"/>
  <c r="G100" i="9"/>
  <c r="I100" i="9"/>
  <c r="H100" i="9"/>
  <c r="H101" i="9"/>
  <c r="J100" i="9"/>
  <c r="J101" i="9"/>
  <c r="L100" i="9"/>
  <c r="K101" i="9"/>
  <c r="L101" i="9"/>
  <c r="K100" i="9"/>
  <c r="M101" i="9"/>
  <c r="M100" i="9"/>
  <c r="N101" i="9"/>
  <c r="N100" i="9"/>
  <c r="O101" i="9"/>
  <c r="Q101" i="9"/>
  <c r="P100" i="9"/>
  <c r="R101" i="9"/>
  <c r="R100" i="9"/>
  <c r="O100" i="9"/>
  <c r="Q100" i="9"/>
  <c r="P101" i="9"/>
  <c r="S101" i="9"/>
  <c r="S100" i="9"/>
  <c r="U100" i="9"/>
  <c r="T101" i="9"/>
  <c r="V101" i="9"/>
  <c r="T100" i="9"/>
  <c r="U101" i="9"/>
  <c r="W101" i="9"/>
  <c r="W100" i="9"/>
  <c r="V100" i="9"/>
  <c r="Y101" i="9"/>
  <c r="X100" i="9"/>
  <c r="X101" i="9"/>
  <c r="Z101" i="9"/>
  <c r="Y100" i="9"/>
  <c r="AA100" i="9"/>
  <c r="AA101" i="9"/>
  <c r="Z100" i="9"/>
  <c r="AB101" i="9"/>
  <c r="AB100" i="9"/>
  <c r="AD101" i="9"/>
  <c r="AC100" i="9"/>
  <c r="AD100" i="9"/>
  <c r="AC101" i="9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9" l="1"/>
  <c r="AM11" i="3"/>
  <c r="C159" i="3" s="1"/>
  <c r="C17" i="3" s="1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<sst xmlns="http://schemas.openxmlformats.org/spreadsheetml/2006/main" count="1329" uniqueCount="124">
  <si>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</si>
  <si>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</si>
  <si>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</si>
  <si>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</si>
  <si>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</si>
  <si>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</si>
  <si>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</si>
  <si>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</si>
  <si>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</si>
  <si>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</si>
  <si>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</si>
  <si>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</si>
  <si>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</si>
  <si>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</si>
  <si>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</si>
  <si>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</si>
  <si>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</si>
  <si>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</si>
  <si>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</si>
  <si>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</si>
  <si>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</si>
  <si>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</si>
  <si>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</si>
  <si>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</si>
  <si>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</si>
  <si>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</si>
  <si>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</si>
  <si>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</si>
  <si>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</si>
  <si>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</si>
  <si>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</si>
  <si>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</si>
  <si>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</si>
  <si>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</si>
  <si>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</si>
  <si>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</si>
  <si>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</si>
  <si>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</si>
  <si>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</si>
  <si>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</si>
  <si>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</si>
  <si>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</si>
  <si>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</si>
  <si>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</si>
  <si>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</si>
  <si>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</si>
  <si>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</si>
  <si>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</si>
  <si>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</si>
  <si>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</si>
  <si>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</si>
  <si>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</si>
  <si>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</si>
  <si>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</si>
  <si>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</si>
  <si>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</si>
  <si>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</si>
  <si>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</si>
  <si>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</si>
  <si>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</si>
  <si>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</si>
  <si>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</si>
  <si>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</si>
  <si>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</si>
  <si>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</si>
  <si>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</si>
  <si>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</si>
  <si>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</si>
  <si>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</si>
  <si>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</si>
  <si>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</si>
  <si>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</si>
  <si>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</si>
  <si>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</si>
  <si>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</si>
  <si>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</si>
  <si>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</si>
  <si>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</si>
  <si>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</si>
  <si>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</si>
  <si>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</si>
  <si>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</si>
  <si>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</si>
  <si>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</si>
  <si>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</si>
  <si>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</si>
  <si>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</si>
  <si>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</si>
  <si>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</si>
  <si>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</si>
  <si>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</si>
  <si>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</si>
  <si>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</si>
  <si>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</si>
  <si>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</si>
  <si>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</si>
  <si>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</si>
  <si>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</si>
  <si>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</si>
  <si>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</si>
  <si>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</si>
  <si>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</si>
  <si>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</si>
  <si>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</si>
  <si>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</si>
  <si>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</si>
  <si>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</si>
  <si>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</si>
  <si>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月単位の現場閉所</t>
    <rPh sb="0" eb="1">
      <t>ツキ</t>
    </rPh>
    <rPh sb="1" eb="3">
      <t>タンイ</t>
    </rPh>
    <rPh sb="4" eb="6">
      <t>ゲンバ</t>
    </rPh>
    <rPh sb="6" eb="8">
      <t>ヘイショ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</si>
  <si>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</si>
  <si>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通期の現場閉所</t>
    <rPh sb="0" eb="2">
      <t>ツウキ</t>
    </rPh>
    <rPh sb="3" eb="5">
      <t>ゲンバ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</si>
  <si>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</si>
  <si>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</si>
  <si>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</si>
  <si>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</si>
  <si>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</si>
  <si>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</si>
  <si>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</si>
  <si>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様式１</t>
    <rPh sb="0" eb="2">
      <t>ヨウシキ</t>
    </rPh>
    <phoneticPr fontId="1"/>
  </si>
  <si>
    <t>工事完了日：</t>
    <rPh sb="0" eb="5">
      <t>コウジカンリョウビ</t>
    </rPh>
    <phoneticPr fontId="1"/>
  </si>
  <si>
    <t>工事着手日：</t>
    <rPh sb="0" eb="5">
      <t>コウジチャクシュビ</t>
    </rPh>
    <phoneticPr fontId="1"/>
  </si>
  <si>
    <t>　</t>
    <phoneticPr fontId="1"/>
  </si>
  <si>
    <t>休日取得計画表の作成（例）</t>
    <rPh sb="0" eb="2">
      <t>キュウジツ</t>
    </rPh>
    <rPh sb="2" eb="4">
      <t>シュトク</t>
    </rPh>
    <rPh sb="4" eb="6">
      <t>ケイカク</t>
    </rPh>
    <rPh sb="6" eb="7">
      <t>ヒョウ</t>
    </rPh>
    <rPh sb="8" eb="10">
      <t>サクセイ</t>
    </rPh>
    <rPh sb="11" eb="12">
      <t>レイ</t>
    </rPh>
    <phoneticPr fontId="1"/>
  </si>
  <si>
    <t>休日取得計画表（週休２日・現場閉所）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</si>
</sst>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Alignment="1">
      <alignment horizontal="center" vertical="center" wrapText="1" shrinkToFit="1"/>
    </xf>
    <xf numFmtId="0" fontId="17" fillId="9" borderId="0" xfId="0" applyFont="1" applyFill="1" applyAlignment="1">
      <alignment horizontal="center" vertical="center" shrinkToFit="1"/>
    </xf>
    <xf numFmtId="0" fontId="18" fillId="8" borderId="0" xfId="0" applyFont="1" applyFill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12" fillId="4" borderId="0" xfId="0" applyFont="1" applyFill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1" fillId="11" borderId="0" xfId="0" applyFont="1" applyFill="1" applyAlignment="1">
      <alignment vertical="center" shrinkToFit="1"/>
    </xf>
    <xf numFmtId="0" fontId="20" fillId="4" borderId="46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left" vertical="center"/>
    </xf>
    <xf numFmtId="0" fontId="21" fillId="4" borderId="46" xfId="0" applyFont="1" applyFill="1" applyBorder="1" applyAlignment="1">
      <alignment horizontal="left" vertical="top"/>
    </xf>
    <xf numFmtId="14" fontId="12" fillId="0" borderId="0" xfId="0" applyNumberFormat="1" applyFont="1" applyAlignment="1">
      <alignment horizontal="center" vertical="center" shrinkToFit="1"/>
    </xf>
    <xf numFmtId="0" fontId="20" fillId="4" borderId="30" xfId="0" applyFont="1" applyFill="1" applyBorder="1" applyAlignment="1">
      <alignment horizontal="center" vertical="center" shrinkToFit="1"/>
    </xf>
    <xf numFmtId="0" fontId="20" fillId="4" borderId="30" xfId="0" applyFont="1" applyFill="1" applyBorder="1" applyAlignment="1">
      <alignment vertical="center" shrinkToFit="1"/>
    </xf>
    <xf numFmtId="0" fontId="13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>
      <alignment vertical="center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5" fillId="12" borderId="22" xfId="0" applyFont="1" applyFill="1" applyBorder="1" applyAlignment="1">
      <alignment horizontal="center" vertical="center" shrinkToFit="1"/>
    </xf>
    <xf numFmtId="0" fontId="15" fillId="12" borderId="23" xfId="0" applyFont="1" applyFill="1" applyBorder="1" applyAlignment="1">
      <alignment horizontal="center" vertical="center" shrinkToFit="1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78" fontId="14" fillId="12" borderId="1" xfId="2" applyNumberFormat="1" applyFont="1" applyFill="1" applyBorder="1" applyAlignment="1">
      <alignment horizontal="center" vertical="center" shrinkToFit="1"/>
    </xf>
    <xf numFmtId="0" fontId="14" fillId="12" borderId="1" xfId="0" applyFont="1" applyFill="1" applyBorder="1" applyAlignment="1">
      <alignment horizontal="center" vertical="center" shrinkToFit="1"/>
    </xf>
    <xf numFmtId="178" fontId="15" fillId="12" borderId="22" xfId="2" applyNumberFormat="1" applyFont="1" applyFill="1" applyBorder="1" applyAlignment="1">
      <alignment horizontal="center" vertical="center" shrinkToFit="1"/>
    </xf>
    <xf numFmtId="178" fontId="15" fillId="12" borderId="23" xfId="2" applyNumberFormat="1" applyFont="1" applyFill="1" applyBorder="1" applyAlignment="1">
      <alignment horizontal="center" vertical="center" shrinkToFit="1"/>
    </xf>
    <xf numFmtId="0" fontId="18" fillId="0" borderId="76" xfId="0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7" fillId="0" borderId="79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6" fillId="10" borderId="0" xfId="0" applyFont="1" applyFill="1" applyAlignment="1">
      <alignment horizontal="center" vertical="center" shrinkToFit="1"/>
    </xf>
    <xf numFmtId="0" fontId="16" fillId="10" borderId="29" xfId="0" applyFont="1" applyFill="1" applyBorder="1" applyAlignment="1">
      <alignment horizontal="center" vertical="center" shrinkToFit="1"/>
    </xf>
    <xf numFmtId="0" fontId="16" fillId="10" borderId="30" xfId="0" applyFont="1" applyFill="1" applyBorder="1" applyAlignment="1">
      <alignment horizontal="center" vertical="center" shrinkToFit="1"/>
    </xf>
    <xf numFmtId="0" fontId="16" fillId="10" borderId="28" xfId="0" applyFont="1" applyFill="1" applyBorder="1" applyAlignment="1">
      <alignment horizontal="center" vertical="center" shrinkToFit="1"/>
    </xf>
    <xf numFmtId="0" fontId="13" fillId="12" borderId="1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wrapText="1" shrinkToFit="1"/>
    </xf>
    <xf numFmtId="0" fontId="13" fillId="0" borderId="80" xfId="0" applyFont="1" applyBorder="1" applyAlignment="1">
      <alignment horizontal="center" vertical="center" textRotation="255" shrinkToFit="1"/>
    </xf>
    <xf numFmtId="0" fontId="13" fillId="0" borderId="81" xfId="0" applyFont="1" applyBorder="1" applyAlignment="1">
      <alignment horizontal="center" vertical="center" textRotation="255" shrinkToFit="1"/>
    </xf>
    <xf numFmtId="178" fontId="13" fillId="0" borderId="65" xfId="2" applyNumberFormat="1" applyFont="1" applyBorder="1" applyAlignment="1">
      <alignment horizontal="center" vertical="center" shrinkToFit="1"/>
    </xf>
    <xf numFmtId="178" fontId="13" fillId="0" borderId="66" xfId="2" applyNumberFormat="1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textRotation="255" shrinkToFit="1"/>
    </xf>
    <xf numFmtId="0" fontId="13" fillId="0" borderId="61" xfId="0" applyFont="1" applyBorder="1" applyAlignment="1">
      <alignment horizontal="center" vertical="center" textRotation="255" shrinkToFit="1"/>
    </xf>
    <xf numFmtId="0" fontId="13" fillId="0" borderId="72" xfId="0" applyFont="1" applyBorder="1" applyAlignment="1">
      <alignment horizontal="center" vertical="center" textRotation="255" shrinkToFit="1"/>
    </xf>
    <xf numFmtId="0" fontId="13" fillId="0" borderId="62" xfId="0" applyFont="1" applyBorder="1" applyAlignment="1">
      <alignment horizontal="center" vertical="center" textRotation="255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60" xfId="0" applyFont="1" applyBorder="1" applyAlignment="1">
      <alignment horizontal="center" vertical="center" textRotation="255" shrinkToFit="1"/>
    </xf>
    <xf numFmtId="0" fontId="25" fillId="0" borderId="50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 shrinkToFit="1"/>
    </xf>
    <xf numFmtId="0" fontId="25" fillId="0" borderId="33" xfId="0" applyFont="1" applyBorder="1" applyAlignment="1">
      <alignment horizontal="center" vertical="center" wrapText="1" shrinkToFit="1"/>
    </xf>
    <xf numFmtId="0" fontId="25" fillId="0" borderId="30" xfId="0" applyFont="1" applyBorder="1" applyAlignment="1">
      <alignment horizontal="center" vertical="center" wrapText="1" shrinkToFit="1"/>
    </xf>
    <xf numFmtId="0" fontId="25" fillId="0" borderId="28" xfId="0" applyFont="1" applyBorder="1" applyAlignment="1">
      <alignment horizontal="center" vertical="center" wrapText="1" shrinkToFit="1"/>
    </xf>
    <xf numFmtId="0" fontId="25" fillId="0" borderId="74" xfId="0" applyFont="1" applyBorder="1" applyAlignment="1">
      <alignment horizontal="center" vertical="center" wrapText="1" shrinkToFit="1"/>
    </xf>
    <xf numFmtId="0" fontId="25" fillId="0" borderId="20" xfId="0" applyFont="1" applyBorder="1" applyAlignment="1">
      <alignment horizontal="center" vertical="center" wrapText="1" shrinkToFit="1"/>
    </xf>
    <xf numFmtId="0" fontId="25" fillId="0" borderId="73" xfId="0" applyFont="1" applyBorder="1" applyAlignment="1">
      <alignment horizontal="center" vertical="center" wrapText="1" shrinkToFit="1"/>
    </xf>
    <xf numFmtId="0" fontId="13" fillId="0" borderId="68" xfId="0" applyFont="1" applyBorder="1" applyAlignment="1">
      <alignment horizontal="center" vertical="center" textRotation="255" shrinkToFit="1"/>
    </xf>
    <xf numFmtId="0" fontId="13" fillId="0" borderId="70" xfId="0" applyFont="1" applyBorder="1" applyAlignment="1">
      <alignment horizontal="center" vertical="center" textRotation="255" shrinkToFit="1"/>
    </xf>
    <xf numFmtId="0" fontId="13" fillId="0" borderId="69" xfId="0" applyFont="1" applyBorder="1" applyAlignment="1">
      <alignment horizontal="center" vertical="center" textRotation="255" shrinkToFit="1"/>
    </xf>
    <xf numFmtId="0" fontId="13" fillId="0" borderId="71" xfId="0" applyFont="1" applyBorder="1" applyAlignment="1">
      <alignment horizontal="center" vertical="center" textRotation="255" shrinkToFit="1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right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75" xfId="0" applyFont="1" applyBorder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348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fgColor theme="0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424794" y="3157107"/>
          <a:ext cx="554498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73286" y="65014930"/>
          <a:ext cx="17079357" cy="14460679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14739" y="762547"/>
          <a:ext cx="7941657" cy="8303943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154" b="32166"/>
          <a:stretch/>
        </xdr:blipFill>
        <xdr:spPr>
          <a:xfrm>
            <a:off x="314739" y="1045029"/>
            <a:ext cx="7750865" cy="7936259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517071</xdr:colOff>
      <xdr:row>1</xdr:row>
      <xdr:rowOff>21770</xdr:rowOff>
    </xdr:from>
    <xdr:to>
      <xdr:col>8</xdr:col>
      <xdr:colOff>206828</xdr:colOff>
      <xdr:row>2</xdr:row>
      <xdr:rowOff>65314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168BAC6-9859-48AA-8973-F147D1F587C8}"/>
            </a:ext>
          </a:extLst>
        </xdr:cNvPr>
        <xdr:cNvSpPr txBox="1"/>
      </xdr:nvSpPr>
      <xdr:spPr>
        <a:xfrm>
          <a:off x="2574471" y="261256"/>
          <a:ext cx="3118757" cy="283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農林水産局では月単位の判定は対象外とする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8056679" y="2200809"/>
          <a:ext cx="0" cy="5945315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8056679" y="2503964"/>
          <a:ext cx="0" cy="59150000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0</xdr:colOff>
      <xdr:row>155</xdr:row>
      <xdr:rowOff>41175</xdr:rowOff>
    </xdr:from>
    <xdr:to>
      <xdr:col>35</xdr:col>
      <xdr:colOff>70428</xdr:colOff>
      <xdr:row>228</xdr:row>
      <xdr:rowOff>37110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0" y="61653964"/>
          <a:ext cx="17079357" cy="0"/>
          <a:chOff x="7458742" y="56973837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7458742" y="56973837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9919302" y="57209189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16384" width="9" style="20"/>
  </cols>
  <sheetData>
    <row r="1" spans="1:43" ht="39.75" customHeight="1" x14ac:dyDescent="0.4">
      <c r="A1" s="157" t="s">
        <v>106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78"/>
    </row>
    <row r="2" spans="1:43" ht="28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149">
        <v>45209</v>
      </c>
      <c r="AD2" s="149"/>
      <c r="AE2" s="149"/>
      <c r="AF2" s="149"/>
      <c r="AG2" s="149"/>
      <c r="AH2" s="149"/>
      <c r="AI2" s="149"/>
      <c r="AJ2" s="79"/>
    </row>
    <row r="3" spans="1:43" ht="34.5" customHeight="1" x14ac:dyDescent="0.4">
      <c r="A3" s="21"/>
      <c r="B3" s="21"/>
      <c r="C3" s="21"/>
      <c r="D3" s="213" t="s">
        <v>102</v>
      </c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80"/>
    </row>
    <row r="4" spans="1:43" ht="9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208" t="s">
        <v>90</v>
      </c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10"/>
    </row>
    <row r="6" spans="1:43" ht="19.5" customHeight="1" x14ac:dyDescent="0.4">
      <c r="B6" s="232" t="s">
        <v>98</v>
      </c>
      <c r="C6" s="232"/>
      <c r="D6" s="232"/>
      <c r="E6" s="232"/>
      <c r="F6" s="233" t="s">
        <v>97</v>
      </c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X6" s="229" t="s">
        <v>91</v>
      </c>
      <c r="Y6" s="230"/>
      <c r="Z6" s="230"/>
      <c r="AA6" s="231"/>
      <c r="AB6" s="229" t="s">
        <v>92</v>
      </c>
      <c r="AC6" s="230"/>
      <c r="AD6" s="230"/>
      <c r="AE6" s="230"/>
      <c r="AF6" s="230"/>
      <c r="AG6" s="230"/>
      <c r="AH6" s="230"/>
      <c r="AI6" s="230"/>
      <c r="AJ6" s="231"/>
    </row>
    <row r="7" spans="1:43" ht="19.5" customHeight="1" x14ac:dyDescent="0.4">
      <c r="B7" s="232"/>
      <c r="C7" s="232"/>
      <c r="D7" s="232"/>
      <c r="E7" s="232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87"/>
      <c r="X7" s="211" t="s">
        <v>87</v>
      </c>
      <c r="Y7" s="218" t="s">
        <v>15</v>
      </c>
      <c r="Z7" s="221" t="s">
        <v>61</v>
      </c>
      <c r="AA7" s="222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4">
      <c r="B8" s="232" t="s">
        <v>21</v>
      </c>
      <c r="C8" s="232"/>
      <c r="D8" s="232"/>
      <c r="E8" s="232"/>
      <c r="F8" s="234">
        <v>45204</v>
      </c>
      <c r="G8" s="234"/>
      <c r="H8" s="234"/>
      <c r="I8" s="234"/>
      <c r="J8" s="232" t="s">
        <v>16</v>
      </c>
      <c r="K8" s="234">
        <v>45555</v>
      </c>
      <c r="L8" s="234"/>
      <c r="M8" s="234"/>
      <c r="N8" s="234"/>
      <c r="O8" s="93"/>
      <c r="P8" s="93"/>
      <c r="Q8" s="21"/>
      <c r="R8" s="21"/>
      <c r="S8" s="21"/>
      <c r="T8" s="21"/>
      <c r="U8" s="21"/>
      <c r="V8" s="21"/>
      <c r="W8" s="87"/>
      <c r="X8" s="212"/>
      <c r="Y8" s="219"/>
      <c r="Z8" s="223"/>
      <c r="AA8" s="224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25">
      <c r="A9" s="23"/>
      <c r="B9" s="232"/>
      <c r="C9" s="232"/>
      <c r="D9" s="232"/>
      <c r="E9" s="232"/>
      <c r="F9" s="234"/>
      <c r="G9" s="234"/>
      <c r="H9" s="234"/>
      <c r="I9" s="234"/>
      <c r="J9" s="232"/>
      <c r="K9" s="234"/>
      <c r="L9" s="234"/>
      <c r="M9" s="234"/>
      <c r="N9" s="234"/>
      <c r="O9" s="21"/>
      <c r="P9" s="21"/>
      <c r="Q9" s="21"/>
      <c r="R9" s="21"/>
      <c r="S9" s="21"/>
      <c r="T9" s="21"/>
      <c r="U9" s="21"/>
      <c r="V9" s="21"/>
      <c r="W9" s="84"/>
      <c r="X9" s="212" t="s">
        <v>19</v>
      </c>
      <c r="Y9" s="219" t="s">
        <v>15</v>
      </c>
      <c r="Z9" s="223" t="s">
        <v>19</v>
      </c>
      <c r="AA9" s="224"/>
      <c r="AB9" s="227" t="s">
        <v>89</v>
      </c>
      <c r="AC9" s="219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4">
      <c r="A10" s="232" t="s">
        <v>17</v>
      </c>
      <c r="B10" s="235" t="s">
        <v>85</v>
      </c>
      <c r="C10" s="235"/>
      <c r="D10" s="235"/>
      <c r="E10" s="235"/>
      <c r="F10" s="235"/>
      <c r="G10" s="236">
        <v>45260</v>
      </c>
      <c r="H10" s="236"/>
      <c r="I10" s="236"/>
      <c r="J10" s="236"/>
      <c r="K10" s="232" t="s">
        <v>20</v>
      </c>
      <c r="L10" s="235" t="s">
        <v>86</v>
      </c>
      <c r="M10" s="235"/>
      <c r="N10" s="235"/>
      <c r="O10" s="235"/>
      <c r="P10" s="235"/>
      <c r="Q10" s="236">
        <v>45533</v>
      </c>
      <c r="R10" s="236"/>
      <c r="S10" s="236"/>
      <c r="T10" s="236"/>
      <c r="U10" s="236"/>
      <c r="V10" s="232" t="s">
        <v>18</v>
      </c>
      <c r="W10" s="84"/>
      <c r="X10" s="217"/>
      <c r="Y10" s="220"/>
      <c r="Z10" s="225"/>
      <c r="AA10" s="226"/>
      <c r="AB10" s="228"/>
      <c r="AC10" s="220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4">
      <c r="A11" s="232"/>
      <c r="B11" s="235"/>
      <c r="C11" s="235"/>
      <c r="D11" s="235"/>
      <c r="E11" s="235"/>
      <c r="F11" s="235"/>
      <c r="G11" s="236"/>
      <c r="H11" s="236"/>
      <c r="I11" s="236"/>
      <c r="J11" s="236"/>
      <c r="K11" s="232"/>
      <c r="L11" s="235"/>
      <c r="M11" s="235"/>
      <c r="N11" s="235"/>
      <c r="O11" s="235"/>
      <c r="P11" s="235"/>
      <c r="Q11" s="236"/>
      <c r="R11" s="236"/>
      <c r="S11" s="236"/>
      <c r="T11" s="236"/>
      <c r="U11" s="236"/>
      <c r="V11" s="232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IFERROR(VLOOKUP(G10,DAY!$A$2:$E$1096,4,0),0)</f>
        <v>0</v>
      </c>
    </row>
    <row r="12" spans="1:43" ht="2.25" customHeight="1" thickBot="1" x14ac:dyDescent="0.45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4">
      <c r="A13" s="152"/>
      <c r="B13" s="153"/>
      <c r="C13" s="150" t="s">
        <v>7</v>
      </c>
      <c r="D13" s="150"/>
      <c r="E13" s="150"/>
      <c r="F13" s="150"/>
      <c r="G13" s="150"/>
      <c r="H13" s="150"/>
      <c r="I13" s="150"/>
      <c r="J13" s="150" t="s">
        <v>8</v>
      </c>
      <c r="K13" s="150"/>
      <c r="L13" s="150"/>
      <c r="M13" s="150"/>
      <c r="N13" s="150"/>
      <c r="O13" s="150"/>
      <c r="P13" s="150"/>
      <c r="Q13" s="150" t="s">
        <v>9</v>
      </c>
      <c r="R13" s="150"/>
      <c r="S13" s="150"/>
      <c r="T13" s="150"/>
      <c r="U13" s="150"/>
      <c r="V13" s="150"/>
      <c r="W13" s="150"/>
      <c r="X13" s="150" t="s">
        <v>10</v>
      </c>
      <c r="Y13" s="150"/>
      <c r="Z13" s="150"/>
      <c r="AA13" s="150"/>
      <c r="AB13" s="150"/>
      <c r="AC13" s="150"/>
      <c r="AD13" s="151"/>
      <c r="AE13" s="133" t="s">
        <v>4</v>
      </c>
      <c r="AF13" s="134"/>
      <c r="AG13" s="135"/>
      <c r="AH13" s="139" t="s">
        <v>5</v>
      </c>
      <c r="AI13" s="140"/>
      <c r="AJ13" s="141"/>
    </row>
    <row r="14" spans="1:43" ht="29.25" customHeight="1" thickBot="1" x14ac:dyDescent="0.45">
      <c r="A14" s="154"/>
      <c r="B14" s="155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136"/>
      <c r="AF14" s="137"/>
      <c r="AG14" s="138"/>
      <c r="AH14" s="142"/>
      <c r="AI14" s="143"/>
      <c r="AJ14" s="144"/>
      <c r="AM14" s="121">
        <f>Q10+1</f>
        <v>45534</v>
      </c>
      <c r="AN14" s="122"/>
      <c r="AO14" s="24"/>
      <c r="AP14" s="25"/>
    </row>
    <row r="15" spans="1:43" ht="27.75" customHeight="1" thickBot="1" x14ac:dyDescent="0.45">
      <c r="A15" s="130" t="s">
        <v>62</v>
      </c>
      <c r="B15" s="29" t="s">
        <v>0</v>
      </c>
      <c r="C15" s="29">
        <f>IFERROR(VLOOKUP(C159,DAY!$A$2:$E$1096,2,0),0)</f>
        <v>0</v>
      </c>
      <c r="D15" s="29">
        <f>IFERROR(VLOOKUP(D159,DAY!$A$2:$E$1096,2,0),0)</f>
        <v>0</v>
      </c>
      <c r="E15" s="29">
        <f>IFERROR(VLOOKUP(E159,DAY!$A$2:$E$1096,2,0),0)</f>
        <v>0</v>
      </c>
      <c r="F15" s="29">
        <f>IFERROR(VLOOKUP(F159,DAY!$A$2:$E$1096,2,0),0)</f>
        <v>0</v>
      </c>
      <c r="G15" s="29">
        <f>IFERROR(VLOOKUP(G159,DAY!$A$2:$E$1096,2,0),0)</f>
        <v>0</v>
      </c>
      <c r="H15" s="29">
        <f>IFERROR(VLOOKUP(H159,DAY!$A$2:$E$1096,2,0),0)</f>
        <v>0</v>
      </c>
      <c r="I15" s="29">
        <f>IFERROR(VLOOKUP(I159,DAY!$A$2:$E$1096,2,0),0)</f>
        <v>0</v>
      </c>
      <c r="J15" s="29">
        <f>IFERROR(VLOOKUP(J159,DAY!$A$2:$E$1096,2,0),0)</f>
        <v>0</v>
      </c>
      <c r="K15" s="29">
        <f>IFERROR(VLOOKUP(K159,DAY!$A$2:$E$1096,2,0),0)</f>
        <v>0</v>
      </c>
      <c r="L15" s="29">
        <f>IFERROR(VLOOKUP(L159,DAY!$A$2:$E$1096,2,0),0)</f>
        <v>0</v>
      </c>
      <c r="M15" s="29">
        <f>IFERROR(VLOOKUP(M159,DAY!$A$2:$E$1096,2,0),0)</f>
        <v>0</v>
      </c>
      <c r="N15" s="29">
        <f>IFERROR(VLOOKUP(N159,DAY!$A$2:$E$1096,2,0),0)</f>
        <v>0</v>
      </c>
      <c r="O15" s="29">
        <f>IFERROR(VLOOKUP(O159,DAY!$A$2:$E$1096,2,0),0)</f>
        <v>0</v>
      </c>
      <c r="P15" s="29">
        <f>IFERROR(VLOOKUP(P159,DAY!$A$2:$E$1096,2,0),0)</f>
        <v>0</v>
      </c>
      <c r="Q15" s="29">
        <f>IFERROR(VLOOKUP(Q159,DAY!$A$2:$E$1096,2,0),0)</f>
        <v>0</v>
      </c>
      <c r="R15" s="29">
        <f>IFERROR(VLOOKUP(R159,DAY!$A$2:$E$1096,2,0),0)</f>
        <v>0</v>
      </c>
      <c r="S15" s="29">
        <f>IFERROR(VLOOKUP(S159,DAY!$A$2:$E$1096,2,0),0)</f>
        <v>0</v>
      </c>
      <c r="T15" s="29">
        <f>IFERROR(VLOOKUP(T159,DAY!$A$2:$E$1096,2,0),0)</f>
        <v>0</v>
      </c>
      <c r="U15" s="29">
        <f>IFERROR(VLOOKUP(U159,DAY!$A$2:$E$1096,2,0),0)</f>
        <v>0</v>
      </c>
      <c r="V15" s="29">
        <f>IFERROR(VLOOKUP(V159,DAY!$A$2:$E$1096,2,0),0)</f>
        <v>0</v>
      </c>
      <c r="W15" s="29">
        <f>IFERROR(VLOOKUP(W159,DAY!$A$2:$E$1096,2,0),0)</f>
        <v>0</v>
      </c>
      <c r="X15" s="29">
        <f>IFERROR(VLOOKUP(X159,DAY!$A$2:$E$1096,2,0),0)</f>
        <v>0</v>
      </c>
      <c r="Y15" s="29">
        <f>IFERROR(VLOOKUP(Y159,DAY!$A$2:$E$1096,2,0),0)</f>
        <v>0</v>
      </c>
      <c r="Z15" s="29">
        <f>IFERROR(VLOOKUP(Z159,DAY!$A$2:$E$1096,2,0),0)</f>
        <v>0</v>
      </c>
      <c r="AA15" s="29">
        <f>IFERROR(VLOOKUP(AA159,DAY!$A$2:$E$1096,2,0),0)</f>
        <v>0</v>
      </c>
      <c r="AB15" s="29">
        <f>IFERROR(VLOOKUP(AB159,DAY!$A$2:$E$1096,2,0),0)</f>
        <v>0</v>
      </c>
      <c r="AC15" s="29">
        <f>IFERROR(VLOOKUP(AC159,DAY!$A$2:$E$1096,2,0),0)</f>
        <v>0</v>
      </c>
      <c r="AD15" s="29">
        <f>IFERROR(VLOOKUP(AD159,DAY!$A$2:$E$1096,2,0),0)</f>
        <v>0</v>
      </c>
      <c r="AE15" s="126" t="s">
        <v>11</v>
      </c>
      <c r="AF15" s="128" t="s">
        <v>12</v>
      </c>
      <c r="AG15" s="145" t="s">
        <v>84</v>
      </c>
      <c r="AH15" s="130" t="s">
        <v>11</v>
      </c>
      <c r="AI15" s="131" t="s">
        <v>13</v>
      </c>
      <c r="AJ15" s="145" t="s">
        <v>84</v>
      </c>
    </row>
    <row r="16" spans="1:43" ht="27.75" customHeight="1" x14ac:dyDescent="0.4">
      <c r="A16" s="127"/>
      <c r="B16" s="32" t="s">
        <v>1</v>
      </c>
      <c r="C16" s="32">
        <f>IFERROR(VLOOKUP(C159,DAY!$A$2:$E$1096,3,0),0)</f>
        <v>0</v>
      </c>
      <c r="D16" s="32">
        <f>IFERROR(VLOOKUP(D159,DAY!$A$2:$E$1096,3,0),0)</f>
        <v>0</v>
      </c>
      <c r="E16" s="32">
        <f>IFERROR(VLOOKUP(E159,DAY!$A$2:$E$1096,3,0),0)</f>
        <v>0</v>
      </c>
      <c r="F16" s="32">
        <f>IFERROR(VLOOKUP(F159,DAY!$A$2:$E$1096,3,0),0)</f>
        <v>0</v>
      </c>
      <c r="G16" s="32">
        <f>IFERROR(VLOOKUP(G159,DAY!$A$2:$E$1096,3,0),0)</f>
        <v>0</v>
      </c>
      <c r="H16" s="32">
        <f>IFERROR(VLOOKUP(H159,DAY!$A$2:$E$1096,3,0),0)</f>
        <v>0</v>
      </c>
      <c r="I16" s="32">
        <f>IFERROR(VLOOKUP(I159,DAY!$A$2:$E$1096,3,0),0)</f>
        <v>0</v>
      </c>
      <c r="J16" s="32">
        <f>IFERROR(VLOOKUP(J159,DAY!$A$2:$E$1096,3,0),0)</f>
        <v>0</v>
      </c>
      <c r="K16" s="32">
        <f>IFERROR(VLOOKUP(K159,DAY!$A$2:$E$1096,3,0),0)</f>
        <v>0</v>
      </c>
      <c r="L16" s="32">
        <f>IFERROR(VLOOKUP(L159,DAY!$A$2:$E$1096,3,0),0)</f>
        <v>0</v>
      </c>
      <c r="M16" s="32">
        <f>IFERROR(VLOOKUP(M159,DAY!$A$2:$E$1096,3,0),0)</f>
        <v>0</v>
      </c>
      <c r="N16" s="32">
        <f>IFERROR(VLOOKUP(N159,DAY!$A$2:$E$1096,3,0),0)</f>
        <v>0</v>
      </c>
      <c r="O16" s="32">
        <f>IFERROR(VLOOKUP(O159,DAY!$A$2:$E$1096,3,0),0)</f>
        <v>0</v>
      </c>
      <c r="P16" s="32">
        <f>IFERROR(VLOOKUP(P159,DAY!$A$2:$E$1096,3,0),0)</f>
        <v>0</v>
      </c>
      <c r="Q16" s="32">
        <f>IFERROR(VLOOKUP(Q159,DAY!$A$2:$E$1096,3,0),0)</f>
        <v>0</v>
      </c>
      <c r="R16" s="32">
        <f>IFERROR(VLOOKUP(R159,DAY!$A$2:$E$1096,3,0),0)</f>
        <v>0</v>
      </c>
      <c r="S16" s="32">
        <f>IFERROR(VLOOKUP(S159,DAY!$A$2:$E$1096,3,0),0)</f>
        <v>0</v>
      </c>
      <c r="T16" s="32">
        <f>IFERROR(VLOOKUP(T159,DAY!$A$2:$E$1096,3,0),0)</f>
        <v>0</v>
      </c>
      <c r="U16" s="32">
        <f>IFERROR(VLOOKUP(U159,DAY!$A$2:$E$1096,3,0),0)</f>
        <v>0</v>
      </c>
      <c r="V16" s="32">
        <f>IFERROR(VLOOKUP(V159,DAY!$A$2:$E$1096,3,0),0)</f>
        <v>0</v>
      </c>
      <c r="W16" s="32">
        <f>IFERROR(VLOOKUP(W159,DAY!$A$2:$E$1096,3,0),0)</f>
        <v>0</v>
      </c>
      <c r="X16" s="32">
        <f>IFERROR(VLOOKUP(X159,DAY!$A$2:$E$1096,3,0),0)</f>
        <v>0</v>
      </c>
      <c r="Y16" s="32">
        <f>IFERROR(VLOOKUP(Y159,DAY!$A$2:$E$1096,3,0),0)</f>
        <v>0</v>
      </c>
      <c r="Z16" s="32">
        <f>IFERROR(VLOOKUP(Z159,DAY!$A$2:$E$1096,3,0),0)</f>
        <v>0</v>
      </c>
      <c r="AA16" s="32">
        <f>IFERROR(VLOOKUP(AA159,DAY!$A$2:$E$1096,3,0),0)</f>
        <v>0</v>
      </c>
      <c r="AB16" s="32">
        <f>IFERROR(VLOOKUP(AB159,DAY!$A$2:$E$1096,3,0),0)</f>
        <v>0</v>
      </c>
      <c r="AC16" s="32">
        <f>IFERROR(VLOOKUP(AC159,DAY!$A$2:$E$1096,3,0),0)</f>
        <v>0</v>
      </c>
      <c r="AD16" s="33">
        <f>IFERROR(VLOOKUP(AD159,DAY!$A$2:$E$1096,3,0),0)</f>
        <v>0</v>
      </c>
      <c r="AE16" s="127"/>
      <c r="AF16" s="129"/>
      <c r="AG16" s="145"/>
      <c r="AH16" s="127"/>
      <c r="AI16" s="132"/>
      <c r="AJ16" s="145"/>
      <c r="AM16" s="30"/>
      <c r="AN16" s="30"/>
      <c r="AQ16" s="31">
        <f>IFERROR(VLOOKUP(AQ160,DAY!$A$2:$E$744,2,0),0)</f>
        <v>0</v>
      </c>
    </row>
    <row r="17" spans="1:52" s="28" customFormat="1" ht="27.75" customHeight="1" x14ac:dyDescent="0.4">
      <c r="A17" s="127"/>
      <c r="B17" s="35" t="s">
        <v>2</v>
      </c>
      <c r="C17" s="35">
        <f>IFERROR(VLOOKUP(C159,DAY!$A$2:$E$1096,4,0),0)</f>
        <v>0</v>
      </c>
      <c r="D17" s="35">
        <f>IFERROR(VLOOKUP(D159,DAY!$A$2:$E$1096,4,0),0)</f>
        <v>0</v>
      </c>
      <c r="E17" s="35">
        <f>IFERROR(VLOOKUP(E159,DAY!$A$2:$E$1096,4,0),0)</f>
        <v>0</v>
      </c>
      <c r="F17" s="35">
        <f>IFERROR(VLOOKUP(F159,DAY!$A$2:$E$1096,4,0),0)</f>
        <v>0</v>
      </c>
      <c r="G17" s="35">
        <f>IFERROR(VLOOKUP(G159,DAY!$A$2:$E$1096,4,0),0)</f>
        <v>0</v>
      </c>
      <c r="H17" s="35">
        <f>IFERROR(VLOOKUP(H159,DAY!$A$2:$E$1096,4,0),0)</f>
        <v>0</v>
      </c>
      <c r="I17" s="35">
        <f>IFERROR(VLOOKUP(I159,DAY!$A$2:$E$1096,4,0),0)</f>
        <v>0</v>
      </c>
      <c r="J17" s="35">
        <f>IFERROR(VLOOKUP(J159,DAY!$A$2:$E$1096,4,0),0)</f>
        <v>0</v>
      </c>
      <c r="K17" s="35">
        <f>IFERROR(VLOOKUP(K159,DAY!$A$2:$E$1096,4,0),0)</f>
        <v>0</v>
      </c>
      <c r="L17" s="35">
        <f>IFERROR(VLOOKUP(L159,DAY!$A$2:$E$1096,4,0),0)</f>
        <v>0</v>
      </c>
      <c r="M17" s="35">
        <f>IFERROR(VLOOKUP(M159,DAY!$A$2:$E$1096,4,0),0)</f>
        <v>0</v>
      </c>
      <c r="N17" s="35">
        <f>IFERROR(VLOOKUP(N159,DAY!$A$2:$E$1096,4,0),0)</f>
        <v>0</v>
      </c>
      <c r="O17" s="35">
        <f>IFERROR(VLOOKUP(O159,DAY!$A$2:$E$1096,4,0),0)</f>
        <v>0</v>
      </c>
      <c r="P17" s="35">
        <f>IFERROR(VLOOKUP(P159,DAY!$A$2:$E$1096,4,0),0)</f>
        <v>0</v>
      </c>
      <c r="Q17" s="35">
        <f>IFERROR(VLOOKUP(Q159,DAY!$A$2:$E$1096,4,0),0)</f>
        <v>0</v>
      </c>
      <c r="R17" s="35">
        <f>IFERROR(VLOOKUP(R159,DAY!$A$2:$E$1096,4,0),0)</f>
        <v>0</v>
      </c>
      <c r="S17" s="35">
        <f>IFERROR(VLOOKUP(S159,DAY!$A$2:$E$1096,4,0),0)</f>
        <v>0</v>
      </c>
      <c r="T17" s="35">
        <f>IFERROR(VLOOKUP(T159,DAY!$A$2:$E$1096,4,0),0)</f>
        <v>0</v>
      </c>
      <c r="U17" s="35">
        <f>IFERROR(VLOOKUP(U159,DAY!$A$2:$E$1096,4,0),0)</f>
        <v>0</v>
      </c>
      <c r="V17" s="35">
        <f>IFERROR(VLOOKUP(V159,DAY!$A$2:$E$1096,4,0),0)</f>
        <v>0</v>
      </c>
      <c r="W17" s="35">
        <f>IFERROR(VLOOKUP(W159,DAY!$A$2:$E$1096,4,0),0)</f>
        <v>0</v>
      </c>
      <c r="X17" s="35">
        <f>IFERROR(VLOOKUP(X159,DAY!$A$2:$E$1096,4,0),0)</f>
        <v>0</v>
      </c>
      <c r="Y17" s="35">
        <f>IFERROR(VLOOKUP(Y159,DAY!$A$2:$E$1096,4,0),0)</f>
        <v>0</v>
      </c>
      <c r="Z17" s="35">
        <f>IFERROR(VLOOKUP(Z159,DAY!$A$2:$E$1096,4,0),0)</f>
        <v>0</v>
      </c>
      <c r="AA17" s="35">
        <f>IFERROR(VLOOKUP(AA159,DAY!$A$2:$E$1096,4,0),0)</f>
        <v>0</v>
      </c>
      <c r="AB17" s="35">
        <f>IFERROR(VLOOKUP(AB159,DAY!$A$2:$E$1096,4,0),0)</f>
        <v>0</v>
      </c>
      <c r="AC17" s="35">
        <f>IFERROR(VLOOKUP(AC159,DAY!$A$2:$E$1096,4,0),0)</f>
        <v>0</v>
      </c>
      <c r="AD17" s="35">
        <f>IFERROR(VLOOKUP(AD159,DAY!$A$2:$E$1096,4,0),0)</f>
        <v>0</v>
      </c>
      <c r="AE17" s="127"/>
      <c r="AF17" s="129"/>
      <c r="AG17" s="145"/>
      <c r="AH17" s="127"/>
      <c r="AI17" s="132"/>
      <c r="AJ17" s="145"/>
      <c r="AL17" s="20"/>
      <c r="AM17" s="30"/>
      <c r="AN17" s="30"/>
      <c r="AO17" s="20"/>
      <c r="AP17" s="20"/>
      <c r="AQ17" s="34">
        <f>IFERROR(VLOOKUP(AQ160,DAY!$A$2:$E$744,3,0),0)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4">
      <c r="A18" s="127"/>
      <c r="B18" s="36" t="s">
        <v>3</v>
      </c>
      <c r="C18" s="36">
        <f>IFERROR(VLOOKUP(C159,DAY!$A$2:$E$1096,5,0),0)</f>
        <v>0</v>
      </c>
      <c r="D18" s="36">
        <f>IFERROR(VLOOKUP(D159,DAY!$A$2:$E$1096,5,0),0)</f>
        <v>0</v>
      </c>
      <c r="E18" s="36">
        <f>IFERROR(VLOOKUP(E159,DAY!$A$2:$E$1096,5,0),0)</f>
        <v>0</v>
      </c>
      <c r="F18" s="36">
        <f>IFERROR(VLOOKUP(F159,DAY!$A$2:$E$1096,5,0),0)</f>
        <v>0</v>
      </c>
      <c r="G18" s="36">
        <f>IFERROR(VLOOKUP(G159,DAY!$A$2:$E$1096,5,0),0)</f>
        <v>0</v>
      </c>
      <c r="H18" s="36">
        <f>IFERROR(VLOOKUP(H159,DAY!$A$2:$E$1096,5,0),0)</f>
        <v>0</v>
      </c>
      <c r="I18" s="36">
        <f>IFERROR(VLOOKUP(I159,DAY!$A$2:$E$1096,5,0),0)</f>
        <v>0</v>
      </c>
      <c r="J18" s="36">
        <f>IFERROR(VLOOKUP(J159,DAY!$A$2:$E$1096,5,0),0)</f>
        <v>0</v>
      </c>
      <c r="K18" s="36">
        <f>IFERROR(VLOOKUP(K159,DAY!$A$2:$E$1096,5,0),0)</f>
        <v>0</v>
      </c>
      <c r="L18" s="36">
        <f>IFERROR(VLOOKUP(L159,DAY!$A$2:$E$1096,5,0),0)</f>
        <v>0</v>
      </c>
      <c r="M18" s="36">
        <f>IFERROR(VLOOKUP(M159,DAY!$A$2:$E$1096,5,0),0)</f>
        <v>0</v>
      </c>
      <c r="N18" s="36">
        <f>IFERROR(VLOOKUP(N159,DAY!$A$2:$E$1096,5,0),0)</f>
        <v>0</v>
      </c>
      <c r="O18" s="36">
        <f>IFERROR(VLOOKUP(O159,DAY!$A$2:$E$1096,5,0),0)</f>
        <v>0</v>
      </c>
      <c r="P18" s="36">
        <f>IFERROR(VLOOKUP(P159,DAY!$A$2:$E$1096,5,0),0)</f>
        <v>0</v>
      </c>
      <c r="Q18" s="36">
        <f>IFERROR(VLOOKUP(Q159,DAY!$A$2:$E$1096,5,0),0)</f>
        <v>0</v>
      </c>
      <c r="R18" s="36">
        <f>IFERROR(VLOOKUP(R159,DAY!$A$2:$E$1096,5,0),0)</f>
        <v>0</v>
      </c>
      <c r="S18" s="36">
        <f>IFERROR(VLOOKUP(S159,DAY!$A$2:$E$1096,5,0),0)</f>
        <v>0</v>
      </c>
      <c r="T18" s="36">
        <f>IFERROR(VLOOKUP(T159,DAY!$A$2:$E$1096,5,0),0)</f>
        <v>0</v>
      </c>
      <c r="U18" s="36">
        <f>IFERROR(VLOOKUP(U159,DAY!$A$2:$E$1096,5,0),0)</f>
        <v>0</v>
      </c>
      <c r="V18" s="36">
        <f>IFERROR(VLOOKUP(V159,DAY!$A$2:$E$1096,5,0),0)</f>
        <v>0</v>
      </c>
      <c r="W18" s="36">
        <f>IFERROR(VLOOKUP(W159,DAY!$A$2:$E$1096,5,0),0)</f>
        <v>0</v>
      </c>
      <c r="X18" s="36">
        <f>IFERROR(VLOOKUP(X159,DAY!$A$2:$E$1096,5,0),0)</f>
        <v>0</v>
      </c>
      <c r="Y18" s="36">
        <f>IFERROR(VLOOKUP(Y159,DAY!$A$2:$E$1096,5,0),0)</f>
        <v>0</v>
      </c>
      <c r="Z18" s="36">
        <f>IFERROR(VLOOKUP(Z159,DAY!$A$2:$E$1096,5,0),0)</f>
        <v>0</v>
      </c>
      <c r="AA18" s="36">
        <f>IFERROR(VLOOKUP(AA159,DAY!$A$2:$E$1096,5,0),0)</f>
        <v>0</v>
      </c>
      <c r="AB18" s="36">
        <f>IFERROR(VLOOKUP(AB159,DAY!$A$2:$E$1096,5,0),0)</f>
        <v>0</v>
      </c>
      <c r="AC18" s="36">
        <f>IFERROR(VLOOKUP(AC159,DAY!$A$2:$E$1096,5,0),0)</f>
        <v>0</v>
      </c>
      <c r="AD18" s="36">
        <f>IFERROR(VLOOKUP(AD159,DAY!$A$2:$E$1096,5,0),0)</f>
        <v>0</v>
      </c>
      <c r="AE18" s="127"/>
      <c r="AF18" s="129"/>
      <c r="AG18" s="146"/>
      <c r="AH18" s="127"/>
      <c r="AI18" s="132"/>
      <c r="AJ18" s="146"/>
      <c r="AM18" s="30"/>
      <c r="AN18" s="30"/>
      <c r="AQ18" s="34">
        <f>IFERROR(VLOOKUP(AQ160,DAY!$A$2:$E$744,4,0),0)</f>
        <v>0</v>
      </c>
    </row>
    <row r="19" spans="1:52" ht="27.75" customHeight="1" x14ac:dyDescent="0.4">
      <c r="A19" s="127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147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147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IFERROR(VLOOKUP(AQ160,DAY!$A$2:$E$744,5,0),0)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45">
      <c r="A20" s="156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123">
        <f>IFERROR(AM20,0)</f>
        <v>0.32</v>
      </c>
      <c r="AF20" s="124"/>
      <c r="AG20" s="148"/>
      <c r="AH20" s="123">
        <f>IFERROR(AN20,0)</f>
        <v>0.32</v>
      </c>
      <c r="AI20" s="125"/>
      <c r="AJ20" s="148"/>
      <c r="AM20" s="42">
        <f>ROUND(AF19/AE19,3)</f>
        <v>0.32</v>
      </c>
      <c r="AN20" s="43">
        <f>ROUND(AI19/AH19,3)</f>
        <v>0.32</v>
      </c>
      <c r="AQ20" s="39">
        <f>IFERROR(VLOOKUP(AQ160,DAY!$A$2:$E$744,6,0),0)</f>
        <v>0</v>
      </c>
    </row>
    <row r="21" spans="1:52" s="37" customFormat="1" ht="27.75" customHeight="1" thickBot="1" x14ac:dyDescent="0.45">
      <c r="A21" s="130" t="s">
        <v>63</v>
      </c>
      <c r="B21" s="29" t="s">
        <v>0</v>
      </c>
      <c r="C21" s="29">
        <f>IFERROR(VLOOKUP(C160,DAY!$A$2:$E$1096,2,0),0)</f>
        <v>0</v>
      </c>
      <c r="D21" s="29">
        <f>IFERROR(VLOOKUP(D160,DAY!$A$2:$E$1096,2,0),0)</f>
        <v>0</v>
      </c>
      <c r="E21" s="29">
        <f>IFERROR(VLOOKUP(E160,DAY!$A$2:$E$1096,2,0),0)</f>
        <v>0</v>
      </c>
      <c r="F21" s="29">
        <f>IFERROR(VLOOKUP(F160,DAY!$A$2:$E$1096,2,0),0)</f>
        <v>0</v>
      </c>
      <c r="G21" s="29">
        <f>IFERROR(VLOOKUP(G160,DAY!$A$2:$E$1096,2,0),0)</f>
        <v>0</v>
      </c>
      <c r="H21" s="29">
        <f>IFERROR(VLOOKUP(H160,DAY!$A$2:$E$1096,2,0),0)</f>
        <v>0</v>
      </c>
      <c r="I21" s="29">
        <f>IFERROR(VLOOKUP(I160,DAY!$A$2:$E$1096,2,0),0)</f>
        <v>0</v>
      </c>
      <c r="J21" s="29">
        <f>IFERROR(VLOOKUP(J160,DAY!$A$2:$E$1096,2,0),0)</f>
        <v>0</v>
      </c>
      <c r="K21" s="29">
        <f>IFERROR(VLOOKUP(K160,DAY!$A$2:$E$1096,2,0),0)</f>
        <v>0</v>
      </c>
      <c r="L21" s="29">
        <f>IFERROR(VLOOKUP(L160,DAY!$A$2:$E$1096,2,0),0)</f>
        <v>0</v>
      </c>
      <c r="M21" s="29">
        <f>IFERROR(VLOOKUP(M160,DAY!$A$2:$E$1096,2,0),0)</f>
        <v>0</v>
      </c>
      <c r="N21" s="29">
        <f>IFERROR(VLOOKUP(N160,DAY!$A$2:$E$1096,2,0),0)</f>
        <v>0</v>
      </c>
      <c r="O21" s="29">
        <f>IFERROR(VLOOKUP(O160,DAY!$A$2:$E$1096,2,0),0)</f>
        <v>0</v>
      </c>
      <c r="P21" s="29">
        <f>IFERROR(VLOOKUP(P160,DAY!$A$2:$E$1096,2,0),0)</f>
        <v>0</v>
      </c>
      <c r="Q21" s="29">
        <f>IFERROR(VLOOKUP(Q160,DAY!$A$2:$E$1096,2,0),0)</f>
        <v>0</v>
      </c>
      <c r="R21" s="29">
        <f>IFERROR(VLOOKUP(R160,DAY!$A$2:$E$1096,2,0),0)</f>
        <v>0</v>
      </c>
      <c r="S21" s="29">
        <f>IFERROR(VLOOKUP(S160,DAY!$A$2:$E$1096,2,0),0)</f>
        <v>0</v>
      </c>
      <c r="T21" s="29">
        <f>IFERROR(VLOOKUP(T160,DAY!$A$2:$E$1096,2,0),0)</f>
        <v>0</v>
      </c>
      <c r="U21" s="29">
        <f>IFERROR(VLOOKUP(U160,DAY!$A$2:$E$1096,2,0),0)</f>
        <v>0</v>
      </c>
      <c r="V21" s="29">
        <f>IFERROR(VLOOKUP(V160,DAY!$A$2:$E$1096,2,0),0)</f>
        <v>0</v>
      </c>
      <c r="W21" s="29">
        <f>IFERROR(VLOOKUP(W160,DAY!$A$2:$E$1096,2,0),0)</f>
        <v>0</v>
      </c>
      <c r="X21" s="29">
        <f>IFERROR(VLOOKUP(X160,DAY!$A$2:$E$1096,2,0),0)</f>
        <v>0</v>
      </c>
      <c r="Y21" s="29">
        <f>IFERROR(VLOOKUP(Y160,DAY!$A$2:$E$1096,2,0),0)</f>
        <v>0</v>
      </c>
      <c r="Z21" s="29">
        <f>IFERROR(VLOOKUP(Z160,DAY!$A$2:$E$1096,2,0),0)</f>
        <v>0</v>
      </c>
      <c r="AA21" s="29">
        <f>IFERROR(VLOOKUP(AA160,DAY!$A$2:$E$1096,2,0),0)</f>
        <v>0</v>
      </c>
      <c r="AB21" s="29">
        <f>IFERROR(VLOOKUP(AB160,DAY!$A$2:$E$1096,2,0),0)</f>
        <v>0</v>
      </c>
      <c r="AC21" s="29">
        <f>IFERROR(VLOOKUP(AC160,DAY!$A$2:$E$1096,2,0),0)</f>
        <v>0</v>
      </c>
      <c r="AD21" s="29">
        <f>IFERROR(VLOOKUP(AD160,DAY!$A$2:$E$1096,2,0),0)</f>
        <v>0</v>
      </c>
      <c r="AE21" s="126" t="s">
        <v>11</v>
      </c>
      <c r="AF21" s="128" t="s">
        <v>12</v>
      </c>
      <c r="AG21" s="145" t="s">
        <v>84</v>
      </c>
      <c r="AH21" s="130" t="s">
        <v>11</v>
      </c>
      <c r="AI21" s="131" t="s">
        <v>13</v>
      </c>
      <c r="AJ21" s="145" t="s">
        <v>84</v>
      </c>
      <c r="AL21" s="20"/>
      <c r="AM21" s="30"/>
      <c r="AN21" s="30"/>
      <c r="AO21" s="20"/>
      <c r="AP21" s="20"/>
      <c r="AQ21" s="41">
        <f>IFERROR(VLOOKUP(AQ160,DAY!$A$2:$E$744,7,0),0)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4">
      <c r="A22" s="127"/>
      <c r="B22" s="32" t="s">
        <v>1</v>
      </c>
      <c r="C22" s="32">
        <f>IFERROR(VLOOKUP(C160,DAY!$A$2:$E$1096,3,0),0)</f>
        <v>0</v>
      </c>
      <c r="D22" s="32">
        <f>IFERROR(VLOOKUP(D160,DAY!$A$2:$E$1096,3,0),0)</f>
        <v>0</v>
      </c>
      <c r="E22" s="32">
        <f>IFERROR(VLOOKUP(E160,DAY!$A$2:$E$1096,3,0),0)</f>
        <v>0</v>
      </c>
      <c r="F22" s="32">
        <f>IFERROR(VLOOKUP(F160,DAY!$A$2:$E$1096,3,0),0)</f>
        <v>0</v>
      </c>
      <c r="G22" s="32">
        <f>IFERROR(VLOOKUP(G160,DAY!$A$2:$E$1096,3,0),0)</f>
        <v>0</v>
      </c>
      <c r="H22" s="32">
        <f>IFERROR(VLOOKUP(H160,DAY!$A$2:$E$1096,3,0),0)</f>
        <v>0</v>
      </c>
      <c r="I22" s="32">
        <f>IFERROR(VLOOKUP(I160,DAY!$A$2:$E$1096,3,0),0)</f>
        <v>0</v>
      </c>
      <c r="J22" s="32">
        <f>IFERROR(VLOOKUP(J160,DAY!$A$2:$E$1096,3,0),0)</f>
        <v>0</v>
      </c>
      <c r="K22" s="32">
        <f>IFERROR(VLOOKUP(K160,DAY!$A$2:$E$1096,3,0),0)</f>
        <v>0</v>
      </c>
      <c r="L22" s="32">
        <f>IFERROR(VLOOKUP(L160,DAY!$A$2:$E$1096,3,0),0)</f>
        <v>0</v>
      </c>
      <c r="M22" s="32">
        <f>IFERROR(VLOOKUP(M160,DAY!$A$2:$E$1096,3,0),0)</f>
        <v>0</v>
      </c>
      <c r="N22" s="32">
        <f>IFERROR(VLOOKUP(N160,DAY!$A$2:$E$1096,3,0),0)</f>
        <v>0</v>
      </c>
      <c r="O22" s="32">
        <f>IFERROR(VLOOKUP(O160,DAY!$A$2:$E$1096,3,0),0)</f>
        <v>0</v>
      </c>
      <c r="P22" s="32">
        <f>IFERROR(VLOOKUP(P160,DAY!$A$2:$E$1096,3,0),0)</f>
        <v>0</v>
      </c>
      <c r="Q22" s="32">
        <f>IFERROR(VLOOKUP(Q160,DAY!$A$2:$E$1096,3,0),0)</f>
        <v>0</v>
      </c>
      <c r="R22" s="32">
        <f>IFERROR(VLOOKUP(R160,DAY!$A$2:$E$1096,3,0),0)</f>
        <v>0</v>
      </c>
      <c r="S22" s="32">
        <f>IFERROR(VLOOKUP(S160,DAY!$A$2:$E$1096,3,0),0)</f>
        <v>0</v>
      </c>
      <c r="T22" s="32">
        <f>IFERROR(VLOOKUP(T160,DAY!$A$2:$E$1096,3,0),0)</f>
        <v>0</v>
      </c>
      <c r="U22" s="32">
        <f>IFERROR(VLOOKUP(U160,DAY!$A$2:$E$1096,3,0),0)</f>
        <v>0</v>
      </c>
      <c r="V22" s="32">
        <f>IFERROR(VLOOKUP(V160,DAY!$A$2:$E$1096,3,0),0)</f>
        <v>0</v>
      </c>
      <c r="W22" s="32">
        <f>IFERROR(VLOOKUP(W160,DAY!$A$2:$E$1096,3,0),0)</f>
        <v>0</v>
      </c>
      <c r="X22" s="32">
        <f>IFERROR(VLOOKUP(X160,DAY!$A$2:$E$1096,3,0),0)</f>
        <v>0</v>
      </c>
      <c r="Y22" s="32">
        <f>IFERROR(VLOOKUP(Y160,DAY!$A$2:$E$1096,3,0),0)</f>
        <v>0</v>
      </c>
      <c r="Z22" s="32">
        <f>IFERROR(VLOOKUP(Z160,DAY!$A$2:$E$1096,3,0),0)</f>
        <v>0</v>
      </c>
      <c r="AA22" s="32">
        <f>IFERROR(VLOOKUP(AA160,DAY!$A$2:$E$1096,3,0),0)</f>
        <v>0</v>
      </c>
      <c r="AB22" s="32">
        <f>IFERROR(VLOOKUP(AB160,DAY!$A$2:$E$1096,3,0),0)</f>
        <v>0</v>
      </c>
      <c r="AC22" s="32">
        <f>IFERROR(VLOOKUP(AC160,DAY!$A$2:$E$1096,3,0),0)</f>
        <v>0</v>
      </c>
      <c r="AD22" s="33">
        <f>IFERROR(VLOOKUP(AD160,DAY!$A$2:$E$1096,3,0),0)</f>
        <v>0</v>
      </c>
      <c r="AE22" s="127"/>
      <c r="AF22" s="129"/>
      <c r="AG22" s="145"/>
      <c r="AH22" s="127"/>
      <c r="AI22" s="132"/>
      <c r="AJ22" s="145"/>
      <c r="AM22" s="30"/>
      <c r="AN22" s="30"/>
      <c r="AQ22" s="31">
        <f>IFERROR(VLOOKUP(AQ161,DAY!$A$2:$E$744,2,0),0)</f>
        <v>0</v>
      </c>
    </row>
    <row r="23" spans="1:52" ht="27.75" customHeight="1" x14ac:dyDescent="0.4">
      <c r="A23" s="127"/>
      <c r="B23" s="35" t="s">
        <v>2</v>
      </c>
      <c r="C23" s="35">
        <f>IFERROR(VLOOKUP(C160,DAY!$A$2:$E$1096,4,0),0)</f>
        <v>0</v>
      </c>
      <c r="D23" s="35">
        <f>IFERROR(VLOOKUP(D160,DAY!$A$2:$E$1096,4,0),0)</f>
        <v>0</v>
      </c>
      <c r="E23" s="35">
        <f>IFERROR(VLOOKUP(E160,DAY!$A$2:$E$1096,4,0),0)</f>
        <v>0</v>
      </c>
      <c r="F23" s="35">
        <f>IFERROR(VLOOKUP(F160,DAY!$A$2:$E$1096,4,0),0)</f>
        <v>0</v>
      </c>
      <c r="G23" s="35">
        <f>IFERROR(VLOOKUP(G160,DAY!$A$2:$E$1096,4,0),0)</f>
        <v>0</v>
      </c>
      <c r="H23" s="35">
        <f>IFERROR(VLOOKUP(H160,DAY!$A$2:$E$1096,4,0),0)</f>
        <v>0</v>
      </c>
      <c r="I23" s="35">
        <f>IFERROR(VLOOKUP(I160,DAY!$A$2:$E$1096,4,0),0)</f>
        <v>0</v>
      </c>
      <c r="J23" s="35">
        <f>IFERROR(VLOOKUP(J160,DAY!$A$2:$E$1096,4,0),0)</f>
        <v>0</v>
      </c>
      <c r="K23" s="35">
        <f>IFERROR(VLOOKUP(K160,DAY!$A$2:$E$1096,4,0),0)</f>
        <v>0</v>
      </c>
      <c r="L23" s="35">
        <f>IFERROR(VLOOKUP(L160,DAY!$A$2:$E$1096,4,0),0)</f>
        <v>0</v>
      </c>
      <c r="M23" s="35">
        <f>IFERROR(VLOOKUP(M160,DAY!$A$2:$E$1096,4,0),0)</f>
        <v>0</v>
      </c>
      <c r="N23" s="35">
        <f>IFERROR(VLOOKUP(N160,DAY!$A$2:$E$1096,4,0),0)</f>
        <v>0</v>
      </c>
      <c r="O23" s="35">
        <f>IFERROR(VLOOKUP(O160,DAY!$A$2:$E$1096,4,0),0)</f>
        <v>0</v>
      </c>
      <c r="P23" s="35">
        <f>IFERROR(VLOOKUP(P160,DAY!$A$2:$E$1096,4,0),0)</f>
        <v>0</v>
      </c>
      <c r="Q23" s="35">
        <f>IFERROR(VLOOKUP(Q160,DAY!$A$2:$E$1096,4,0),0)</f>
        <v>0</v>
      </c>
      <c r="R23" s="35">
        <f>IFERROR(VLOOKUP(R160,DAY!$A$2:$E$1096,4,0),0)</f>
        <v>0</v>
      </c>
      <c r="S23" s="35">
        <f>IFERROR(VLOOKUP(S160,DAY!$A$2:$E$1096,4,0),0)</f>
        <v>0</v>
      </c>
      <c r="T23" s="35">
        <f>IFERROR(VLOOKUP(T160,DAY!$A$2:$E$1096,4,0),0)</f>
        <v>0</v>
      </c>
      <c r="U23" s="35">
        <f>IFERROR(VLOOKUP(U160,DAY!$A$2:$E$1096,4,0),0)</f>
        <v>0</v>
      </c>
      <c r="V23" s="35">
        <f>IFERROR(VLOOKUP(V160,DAY!$A$2:$E$1096,4,0),0)</f>
        <v>0</v>
      </c>
      <c r="W23" s="35">
        <f>IFERROR(VLOOKUP(W160,DAY!$A$2:$E$1096,4,0),0)</f>
        <v>0</v>
      </c>
      <c r="X23" s="35">
        <f>IFERROR(VLOOKUP(X160,DAY!$A$2:$E$1096,4,0),0)</f>
        <v>0</v>
      </c>
      <c r="Y23" s="35">
        <f>IFERROR(VLOOKUP(Y160,DAY!$A$2:$E$1096,4,0),0)</f>
        <v>0</v>
      </c>
      <c r="Z23" s="35">
        <f>IFERROR(VLOOKUP(Z160,DAY!$A$2:$E$1096,4,0),0)</f>
        <v>0</v>
      </c>
      <c r="AA23" s="35">
        <f>IFERROR(VLOOKUP(AA160,DAY!$A$2:$E$1096,4,0),0)</f>
        <v>0</v>
      </c>
      <c r="AB23" s="35">
        <f>IFERROR(VLOOKUP(AB160,DAY!$A$2:$E$1096,4,0),0)</f>
        <v>0</v>
      </c>
      <c r="AC23" s="35">
        <f>IFERROR(VLOOKUP(AC160,DAY!$A$2:$E$1096,4,0),0)</f>
        <v>0</v>
      </c>
      <c r="AD23" s="35">
        <f>IFERROR(VLOOKUP(AD160,DAY!$A$2:$E$1096,4,0),0)</f>
        <v>0</v>
      </c>
      <c r="AE23" s="127"/>
      <c r="AF23" s="129"/>
      <c r="AG23" s="145"/>
      <c r="AH23" s="127"/>
      <c r="AI23" s="132"/>
      <c r="AJ23" s="145"/>
      <c r="AM23" s="30"/>
      <c r="AN23" s="30"/>
      <c r="AQ23" s="34">
        <f>IFERROR(VLOOKUP(AQ161,DAY!$A$2:$E$744,3,0),0)</f>
        <v>0</v>
      </c>
    </row>
    <row r="24" spans="1:52" ht="88.5" customHeight="1" x14ac:dyDescent="0.4">
      <c r="A24" s="127"/>
      <c r="B24" s="36" t="s">
        <v>3</v>
      </c>
      <c r="C24" s="36">
        <f>IFERROR(VLOOKUP(C160,DAY!$A$2:$E$1096,5,0),0)</f>
        <v>0</v>
      </c>
      <c r="D24" s="36">
        <f>IFERROR(VLOOKUP(D160,DAY!$A$2:$E$1096,5,0),0)</f>
        <v>0</v>
      </c>
      <c r="E24" s="36">
        <f>IFERROR(VLOOKUP(E160,DAY!$A$2:$E$1096,5,0),0)</f>
        <v>0</v>
      </c>
      <c r="F24" s="36">
        <f>IFERROR(VLOOKUP(F160,DAY!$A$2:$E$1096,5,0),0)</f>
        <v>0</v>
      </c>
      <c r="G24" s="36">
        <f>IFERROR(VLOOKUP(G160,DAY!$A$2:$E$1096,5,0),0)</f>
        <v>0</v>
      </c>
      <c r="H24" s="36">
        <f>IFERROR(VLOOKUP(H160,DAY!$A$2:$E$1096,5,0),0)</f>
        <v>0</v>
      </c>
      <c r="I24" s="36">
        <f>IFERROR(VLOOKUP(I160,DAY!$A$2:$E$1096,5,0),0)</f>
        <v>0</v>
      </c>
      <c r="J24" s="36">
        <f>IFERROR(VLOOKUP(J160,DAY!$A$2:$E$1096,5,0),0)</f>
        <v>0</v>
      </c>
      <c r="K24" s="36">
        <f>IFERROR(VLOOKUP(K160,DAY!$A$2:$E$1096,5,0),0)</f>
        <v>0</v>
      </c>
      <c r="L24" s="36">
        <f>IFERROR(VLOOKUP(L160,DAY!$A$2:$E$1096,5,0),0)</f>
        <v>0</v>
      </c>
      <c r="M24" s="36">
        <f>IFERROR(VLOOKUP(M160,DAY!$A$2:$E$1096,5,0),0)</f>
        <v>0</v>
      </c>
      <c r="N24" s="36">
        <f>IFERROR(VLOOKUP(N160,DAY!$A$2:$E$1096,5,0),0)</f>
        <v>0</v>
      </c>
      <c r="O24" s="36">
        <f>IFERROR(VLOOKUP(O160,DAY!$A$2:$E$1096,5,0),0)</f>
        <v>0</v>
      </c>
      <c r="P24" s="36">
        <f>IFERROR(VLOOKUP(P160,DAY!$A$2:$E$1096,5,0),0)</f>
        <v>0</v>
      </c>
      <c r="Q24" s="36">
        <f>IFERROR(VLOOKUP(Q160,DAY!$A$2:$E$1096,5,0),0)</f>
        <v>0</v>
      </c>
      <c r="R24" s="36">
        <f>IFERROR(VLOOKUP(R160,DAY!$A$2:$E$1096,5,0),0)</f>
        <v>0</v>
      </c>
      <c r="S24" s="36">
        <f>IFERROR(VLOOKUP(S160,DAY!$A$2:$E$1096,5,0),0)</f>
        <v>0</v>
      </c>
      <c r="T24" s="36">
        <f>IFERROR(VLOOKUP(T160,DAY!$A$2:$E$1096,5,0),0)</f>
        <v>0</v>
      </c>
      <c r="U24" s="36">
        <f>IFERROR(VLOOKUP(U160,DAY!$A$2:$E$1096,5,0),0)</f>
        <v>0</v>
      </c>
      <c r="V24" s="36">
        <f>IFERROR(VLOOKUP(V160,DAY!$A$2:$E$1096,5,0),0)</f>
        <v>0</v>
      </c>
      <c r="W24" s="36">
        <f>IFERROR(VLOOKUP(W160,DAY!$A$2:$E$1096,5,0),0)</f>
        <v>0</v>
      </c>
      <c r="X24" s="36">
        <f>IFERROR(VLOOKUP(X160,DAY!$A$2:$E$1096,5,0),0)</f>
        <v>0</v>
      </c>
      <c r="Y24" s="36">
        <f>IFERROR(VLOOKUP(Y160,DAY!$A$2:$E$1096,5,0),0)</f>
        <v>0</v>
      </c>
      <c r="Z24" s="36">
        <f>IFERROR(VLOOKUP(Z160,DAY!$A$2:$E$1096,5,0),0)</f>
        <v>0</v>
      </c>
      <c r="AA24" s="36">
        <f>IFERROR(VLOOKUP(AA160,DAY!$A$2:$E$1096,5,0),0)</f>
        <v>0</v>
      </c>
      <c r="AB24" s="36">
        <f>IFERROR(VLOOKUP(AB160,DAY!$A$2:$E$1096,5,0),0)</f>
        <v>0</v>
      </c>
      <c r="AC24" s="36">
        <f>IFERROR(VLOOKUP(AC160,DAY!$A$2:$E$1096,5,0),0)</f>
        <v>0</v>
      </c>
      <c r="AD24" s="36">
        <f>IFERROR(VLOOKUP(AD160,DAY!$A$2:$E$1096,5,0),0)</f>
        <v>0</v>
      </c>
      <c r="AE24" s="127"/>
      <c r="AF24" s="129"/>
      <c r="AG24" s="146"/>
      <c r="AH24" s="127"/>
      <c r="AI24" s="132"/>
      <c r="AJ24" s="146"/>
      <c r="AM24" s="38"/>
      <c r="AN24" s="38"/>
      <c r="AQ24" s="34">
        <f>IFERROR(VLOOKUP(AQ161,DAY!$A$2:$E$744,4,0),0)</f>
        <v>0</v>
      </c>
    </row>
    <row r="25" spans="1:52" ht="27.75" customHeight="1" x14ac:dyDescent="0.4">
      <c r="A25" s="127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147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147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IFERROR(VLOOKUP(AQ161,DAY!$A$2:$E$744,5,0),0)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45">
      <c r="A26" s="156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123">
        <f>IFERROR(AM26,0)</f>
        <v>0.318</v>
      </c>
      <c r="AF26" s="124"/>
      <c r="AG26" s="148"/>
      <c r="AH26" s="123">
        <f>IFERROR(AN26,0)</f>
        <v>0.318</v>
      </c>
      <c r="AI26" s="125"/>
      <c r="AJ26" s="148"/>
      <c r="AM26" s="42">
        <f>ROUND(AF25/AE25,3)</f>
        <v>0.318</v>
      </c>
      <c r="AN26" s="43">
        <f>ROUND(AI25/AH25,3)</f>
        <v>0.318</v>
      </c>
      <c r="AQ26" s="39">
        <f>IFERROR(VLOOKUP(AQ161,DAY!$A$2:$E$744,6,0),0)</f>
        <v>0</v>
      </c>
    </row>
    <row r="27" spans="1:52" s="37" customFormat="1" ht="27.75" customHeight="1" thickBot="1" x14ac:dyDescent="0.45">
      <c r="A27" s="130" t="s">
        <v>64</v>
      </c>
      <c r="B27" s="44" t="s">
        <v>0</v>
      </c>
      <c r="C27" s="44">
        <f>IFERROR(VLOOKUP(C161,DAY!$A$2:$E$1096,2,0),0)</f>
        <v>0</v>
      </c>
      <c r="D27" s="44">
        <f>IFERROR(VLOOKUP(D161,DAY!$A$2:$E$1096,2,0),0)</f>
        <v>0</v>
      </c>
      <c r="E27" s="44">
        <f>IFERROR(VLOOKUP(E161,DAY!$A$2:$E$1096,2,0),0)</f>
        <v>0</v>
      </c>
      <c r="F27" s="44">
        <f>IFERROR(VLOOKUP(F161,DAY!$A$2:$E$1096,2,0),0)</f>
        <v>0</v>
      </c>
      <c r="G27" s="44">
        <f>IFERROR(VLOOKUP(G161,DAY!$A$2:$E$1096,2,0),0)</f>
        <v>0</v>
      </c>
      <c r="H27" s="44">
        <f>IFERROR(VLOOKUP(H161,DAY!$A$2:$E$1096,2,0),0)</f>
        <v>0</v>
      </c>
      <c r="I27" s="44">
        <f>IFERROR(VLOOKUP(I161,DAY!$A$2:$E$1096,2,0),0)</f>
        <v>0</v>
      </c>
      <c r="J27" s="44">
        <f>IFERROR(VLOOKUP(J161,DAY!$A$2:$E$1096,2,0),0)</f>
        <v>0</v>
      </c>
      <c r="K27" s="44">
        <f>IFERROR(VLOOKUP(K161,DAY!$A$2:$E$1096,2,0),0)</f>
        <v>0</v>
      </c>
      <c r="L27" s="44">
        <f>IFERROR(VLOOKUP(L161,DAY!$A$2:$E$1096,2,0),0)</f>
        <v>0</v>
      </c>
      <c r="M27" s="44">
        <f>IFERROR(VLOOKUP(M161,DAY!$A$2:$E$1096,2,0),0)</f>
        <v>0</v>
      </c>
      <c r="N27" s="44">
        <f>IFERROR(VLOOKUP(N161,DAY!$A$2:$E$1096,2,0),0)</f>
        <v>0</v>
      </c>
      <c r="O27" s="44">
        <f>IFERROR(VLOOKUP(O161,DAY!$A$2:$E$1096,2,0),0)</f>
        <v>0</v>
      </c>
      <c r="P27" s="44">
        <f>IFERROR(VLOOKUP(P161,DAY!$A$2:$E$1096,2,0),0)</f>
        <v>0</v>
      </c>
      <c r="Q27" s="44">
        <f>IFERROR(VLOOKUP(Q161,DAY!$A$2:$E$1096,2,0),0)</f>
        <v>0</v>
      </c>
      <c r="R27" s="44">
        <f>IFERROR(VLOOKUP(R161,DAY!$A$2:$E$1096,2,0),0)</f>
        <v>0</v>
      </c>
      <c r="S27" s="44">
        <f>IFERROR(VLOOKUP(S161,DAY!$A$2:$E$1096,2,0),0)</f>
        <v>0</v>
      </c>
      <c r="T27" s="44">
        <f>IFERROR(VLOOKUP(T161,DAY!$A$2:$E$1096,2,0),0)</f>
        <v>0</v>
      </c>
      <c r="U27" s="44">
        <f>IFERROR(VLOOKUP(U161,DAY!$A$2:$E$1096,2,0),0)</f>
        <v>0</v>
      </c>
      <c r="V27" s="44">
        <f>IFERROR(VLOOKUP(V161,DAY!$A$2:$E$1096,2,0),0)</f>
        <v>0</v>
      </c>
      <c r="W27" s="44">
        <f>IFERROR(VLOOKUP(W161,DAY!$A$2:$E$1096,2,0),0)</f>
        <v>0</v>
      </c>
      <c r="X27" s="44">
        <f>IFERROR(VLOOKUP(X161,DAY!$A$2:$E$1096,2,0),0)</f>
        <v>0</v>
      </c>
      <c r="Y27" s="44">
        <f>IFERROR(VLOOKUP(Y161,DAY!$A$2:$E$1096,2,0),0)</f>
        <v>0</v>
      </c>
      <c r="Z27" s="44">
        <f>IFERROR(VLOOKUP(Z161,DAY!$A$2:$E$1096,2,0),0)</f>
        <v>0</v>
      </c>
      <c r="AA27" s="44">
        <f>IFERROR(VLOOKUP(AA161,DAY!$A$2:$E$1096,2,0),0)</f>
        <v>0</v>
      </c>
      <c r="AB27" s="44">
        <f>IFERROR(VLOOKUP(AB161,DAY!$A$2:$E$1096,2,0),0)</f>
        <v>0</v>
      </c>
      <c r="AC27" s="44">
        <f>IFERROR(VLOOKUP(AC161,DAY!$A$2:$E$1096,2,0),0)</f>
        <v>0</v>
      </c>
      <c r="AD27" s="44">
        <f>IFERROR(VLOOKUP(AD161,DAY!$A$2:$E$1096,2,0),0)</f>
        <v>0</v>
      </c>
      <c r="AE27" s="126" t="s">
        <v>11</v>
      </c>
      <c r="AF27" s="128" t="s">
        <v>12</v>
      </c>
      <c r="AG27" s="145" t="s">
        <v>84</v>
      </c>
      <c r="AH27" s="130" t="s">
        <v>11</v>
      </c>
      <c r="AI27" s="131" t="s">
        <v>13</v>
      </c>
      <c r="AJ27" s="145" t="s">
        <v>84</v>
      </c>
      <c r="AL27" s="20"/>
      <c r="AM27" s="30"/>
      <c r="AN27" s="30"/>
      <c r="AO27" s="20"/>
      <c r="AP27" s="20"/>
      <c r="AQ27" s="41">
        <f>IFERROR(VLOOKUP(AQ161,DAY!$A$2:$E$744,6,0),0)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4">
      <c r="A28" s="127"/>
      <c r="B28" s="32" t="s">
        <v>1</v>
      </c>
      <c r="C28" s="32">
        <f>IFERROR(VLOOKUP(C161,DAY!$A$2:$E$1096,3,0),0)</f>
        <v>0</v>
      </c>
      <c r="D28" s="32">
        <f>IFERROR(VLOOKUP(D161,DAY!$A$2:$E$1096,3,0),0)</f>
        <v>0</v>
      </c>
      <c r="E28" s="32">
        <f>IFERROR(VLOOKUP(E161,DAY!$A$2:$E$1096,3,0),0)</f>
        <v>0</v>
      </c>
      <c r="F28" s="32">
        <f>IFERROR(VLOOKUP(F161,DAY!$A$2:$E$1096,3,0),0)</f>
        <v>0</v>
      </c>
      <c r="G28" s="32">
        <f>IFERROR(VLOOKUP(G161,DAY!$A$2:$E$1096,3,0),0)</f>
        <v>0</v>
      </c>
      <c r="H28" s="32">
        <f>IFERROR(VLOOKUP(H161,DAY!$A$2:$E$1096,3,0),0)</f>
        <v>0</v>
      </c>
      <c r="I28" s="32">
        <f>IFERROR(VLOOKUP(I161,DAY!$A$2:$E$1096,3,0),0)</f>
        <v>0</v>
      </c>
      <c r="J28" s="32">
        <f>IFERROR(VLOOKUP(J161,DAY!$A$2:$E$1096,3,0),0)</f>
        <v>0</v>
      </c>
      <c r="K28" s="32">
        <f>IFERROR(VLOOKUP(K161,DAY!$A$2:$E$1096,3,0),0)</f>
        <v>0</v>
      </c>
      <c r="L28" s="32">
        <f>IFERROR(VLOOKUP(L161,DAY!$A$2:$E$1096,3,0),0)</f>
        <v>0</v>
      </c>
      <c r="M28" s="32">
        <f>IFERROR(VLOOKUP(M161,DAY!$A$2:$E$1096,3,0),0)</f>
        <v>0</v>
      </c>
      <c r="N28" s="32">
        <f>IFERROR(VLOOKUP(N161,DAY!$A$2:$E$1096,3,0),0)</f>
        <v>0</v>
      </c>
      <c r="O28" s="32">
        <f>IFERROR(VLOOKUP(O161,DAY!$A$2:$E$1096,3,0),0)</f>
        <v>0</v>
      </c>
      <c r="P28" s="32">
        <f>IFERROR(VLOOKUP(P161,DAY!$A$2:$E$1096,3,0),0)</f>
        <v>0</v>
      </c>
      <c r="Q28" s="32">
        <f>IFERROR(VLOOKUP(Q161,DAY!$A$2:$E$1096,3,0),0)</f>
        <v>0</v>
      </c>
      <c r="R28" s="32">
        <f>IFERROR(VLOOKUP(R161,DAY!$A$2:$E$1096,3,0),0)</f>
        <v>0</v>
      </c>
      <c r="S28" s="32">
        <f>IFERROR(VLOOKUP(S161,DAY!$A$2:$E$1096,3,0),0)</f>
        <v>0</v>
      </c>
      <c r="T28" s="32">
        <f>IFERROR(VLOOKUP(T161,DAY!$A$2:$E$1096,3,0),0)</f>
        <v>0</v>
      </c>
      <c r="U28" s="32">
        <f>IFERROR(VLOOKUP(U161,DAY!$A$2:$E$1096,3,0),0)</f>
        <v>0</v>
      </c>
      <c r="V28" s="32">
        <f>IFERROR(VLOOKUP(V161,DAY!$A$2:$E$1096,3,0),0)</f>
        <v>0</v>
      </c>
      <c r="W28" s="32">
        <f>IFERROR(VLOOKUP(W161,DAY!$A$2:$E$1096,3,0),0)</f>
        <v>0</v>
      </c>
      <c r="X28" s="32">
        <f>IFERROR(VLOOKUP(X161,DAY!$A$2:$E$1096,3,0),0)</f>
        <v>0</v>
      </c>
      <c r="Y28" s="32">
        <f>IFERROR(VLOOKUP(Y161,DAY!$A$2:$E$1096,3,0),0)</f>
        <v>0</v>
      </c>
      <c r="Z28" s="32">
        <f>IFERROR(VLOOKUP(Z161,DAY!$A$2:$E$1096,3,0),0)</f>
        <v>0</v>
      </c>
      <c r="AA28" s="32">
        <f>IFERROR(VLOOKUP(AA161,DAY!$A$2:$E$1096,3,0),0)</f>
        <v>0</v>
      </c>
      <c r="AB28" s="32">
        <f>IFERROR(VLOOKUP(AB161,DAY!$A$2:$E$1096,3,0),0)</f>
        <v>0</v>
      </c>
      <c r="AC28" s="32">
        <f>IFERROR(VLOOKUP(AC161,DAY!$A$2:$E$1096,3,0),0)</f>
        <v>0</v>
      </c>
      <c r="AD28" s="33">
        <f>IFERROR(VLOOKUP(AD161,DAY!$A$2:$E$1096,3,0),0)</f>
        <v>0</v>
      </c>
      <c r="AE28" s="127"/>
      <c r="AF28" s="129"/>
      <c r="AG28" s="145"/>
      <c r="AH28" s="127"/>
      <c r="AI28" s="132"/>
      <c r="AJ28" s="145"/>
      <c r="AM28" s="30"/>
      <c r="AN28" s="30"/>
      <c r="AQ28" s="35">
        <f>IFERROR(VLOOKUP(AQ162,DAY!$A$2:$E$744,2,0),0)</f>
        <v>0</v>
      </c>
    </row>
    <row r="29" spans="1:52" ht="27.75" customHeight="1" x14ac:dyDescent="0.4">
      <c r="A29" s="127"/>
      <c r="B29" s="35" t="s">
        <v>2</v>
      </c>
      <c r="C29" s="35">
        <f>IFERROR(VLOOKUP(C161,DAY!$A$2:$E$1096,4,0),0)</f>
        <v>0</v>
      </c>
      <c r="D29" s="35">
        <f>IFERROR(VLOOKUP(D161,DAY!$A$2:$E$1096,4,0),0)</f>
        <v>0</v>
      </c>
      <c r="E29" s="35">
        <f>IFERROR(VLOOKUP(E161,DAY!$A$2:$E$1096,4,0),0)</f>
        <v>0</v>
      </c>
      <c r="F29" s="35">
        <f>IFERROR(VLOOKUP(F161,DAY!$A$2:$E$1096,4,0),0)</f>
        <v>0</v>
      </c>
      <c r="G29" s="35">
        <f>IFERROR(VLOOKUP(G161,DAY!$A$2:$E$1096,4,0),0)</f>
        <v>0</v>
      </c>
      <c r="H29" s="35">
        <f>IFERROR(VLOOKUP(H161,DAY!$A$2:$E$1096,4,0),0)</f>
        <v>0</v>
      </c>
      <c r="I29" s="35">
        <f>IFERROR(VLOOKUP(I161,DAY!$A$2:$E$1096,4,0),0)</f>
        <v>0</v>
      </c>
      <c r="J29" s="35">
        <f>IFERROR(VLOOKUP(J161,DAY!$A$2:$E$1096,4,0),0)</f>
        <v>0</v>
      </c>
      <c r="K29" s="35">
        <f>IFERROR(VLOOKUP(K161,DAY!$A$2:$E$1096,4,0),0)</f>
        <v>0</v>
      </c>
      <c r="L29" s="35">
        <f>IFERROR(VLOOKUP(L161,DAY!$A$2:$E$1096,4,0),0)</f>
        <v>0</v>
      </c>
      <c r="M29" s="35">
        <f>IFERROR(VLOOKUP(M161,DAY!$A$2:$E$1096,4,0),0)</f>
        <v>0</v>
      </c>
      <c r="N29" s="35">
        <f>IFERROR(VLOOKUP(N161,DAY!$A$2:$E$1096,4,0),0)</f>
        <v>0</v>
      </c>
      <c r="O29" s="35">
        <f>IFERROR(VLOOKUP(O161,DAY!$A$2:$E$1096,4,0),0)</f>
        <v>0</v>
      </c>
      <c r="P29" s="35">
        <f>IFERROR(VLOOKUP(P161,DAY!$A$2:$E$1096,4,0),0)</f>
        <v>0</v>
      </c>
      <c r="Q29" s="35">
        <f>IFERROR(VLOOKUP(Q161,DAY!$A$2:$E$1096,4,0),0)</f>
        <v>0</v>
      </c>
      <c r="R29" s="35">
        <f>IFERROR(VLOOKUP(R161,DAY!$A$2:$E$1096,4,0),0)</f>
        <v>0</v>
      </c>
      <c r="S29" s="35">
        <f>IFERROR(VLOOKUP(S161,DAY!$A$2:$E$1096,4,0),0)</f>
        <v>0</v>
      </c>
      <c r="T29" s="35">
        <f>IFERROR(VLOOKUP(T161,DAY!$A$2:$E$1096,4,0),0)</f>
        <v>0</v>
      </c>
      <c r="U29" s="35">
        <f>IFERROR(VLOOKUP(U161,DAY!$A$2:$E$1096,4,0),0)</f>
        <v>0</v>
      </c>
      <c r="V29" s="35">
        <f>IFERROR(VLOOKUP(V161,DAY!$A$2:$E$1096,4,0),0)</f>
        <v>0</v>
      </c>
      <c r="W29" s="35">
        <f>IFERROR(VLOOKUP(W161,DAY!$A$2:$E$1096,4,0),0)</f>
        <v>0</v>
      </c>
      <c r="X29" s="35">
        <f>IFERROR(VLOOKUP(X161,DAY!$A$2:$E$1096,4,0),0)</f>
        <v>0</v>
      </c>
      <c r="Y29" s="35">
        <f>IFERROR(VLOOKUP(Y161,DAY!$A$2:$E$1096,4,0),0)</f>
        <v>0</v>
      </c>
      <c r="Z29" s="35">
        <f>IFERROR(VLOOKUP(Z161,DAY!$A$2:$E$1096,4,0),0)</f>
        <v>0</v>
      </c>
      <c r="AA29" s="35">
        <f>IFERROR(VLOOKUP(AA161,DAY!$A$2:$E$1096,4,0),0)</f>
        <v>0</v>
      </c>
      <c r="AB29" s="35">
        <f>IFERROR(VLOOKUP(AB161,DAY!$A$2:$E$1096,4,0),0)</f>
        <v>0</v>
      </c>
      <c r="AC29" s="35">
        <f>IFERROR(VLOOKUP(AC161,DAY!$A$2:$E$1096,4,0),0)</f>
        <v>0</v>
      </c>
      <c r="AD29" s="35">
        <f>IFERROR(VLOOKUP(AD161,DAY!$A$2:$E$1096,4,0),0)</f>
        <v>0</v>
      </c>
      <c r="AE29" s="127"/>
      <c r="AF29" s="129"/>
      <c r="AG29" s="145"/>
      <c r="AH29" s="127"/>
      <c r="AI29" s="132"/>
      <c r="AJ29" s="145"/>
      <c r="AM29" s="30"/>
      <c r="AN29" s="30"/>
      <c r="AQ29" s="34">
        <f>IFERROR(VLOOKUP(AQ162,DAY!$A$2:$E$744,3,0),0)</f>
        <v>0</v>
      </c>
    </row>
    <row r="30" spans="1:52" ht="88.5" customHeight="1" x14ac:dyDescent="0.4">
      <c r="A30" s="127"/>
      <c r="B30" s="36" t="s">
        <v>3</v>
      </c>
      <c r="C30" s="36">
        <f>IFERROR(VLOOKUP(C161,DAY!$A$2:$E$1096,5,0),0)</f>
        <v>0</v>
      </c>
      <c r="D30" s="36">
        <f>IFERROR(VLOOKUP(D161,DAY!$A$2:$E$1096,5,0),0)</f>
        <v>0</v>
      </c>
      <c r="E30" s="36">
        <f>IFERROR(VLOOKUP(E161,DAY!$A$2:$E$1096,5,0),0)</f>
        <v>0</v>
      </c>
      <c r="F30" s="36">
        <f>IFERROR(VLOOKUP(F161,DAY!$A$2:$E$1096,5,0),0)</f>
        <v>0</v>
      </c>
      <c r="G30" s="36">
        <f>IFERROR(VLOOKUP(G161,DAY!$A$2:$E$1096,5,0),0)</f>
        <v>0</v>
      </c>
      <c r="H30" s="36">
        <f>IFERROR(VLOOKUP(H161,DAY!$A$2:$E$1096,5,0),0)</f>
        <v>0</v>
      </c>
      <c r="I30" s="36">
        <f>IFERROR(VLOOKUP(I161,DAY!$A$2:$E$1096,5,0),0)</f>
        <v>0</v>
      </c>
      <c r="J30" s="36">
        <f>IFERROR(VLOOKUP(J161,DAY!$A$2:$E$1096,5,0),0)</f>
        <v>0</v>
      </c>
      <c r="K30" s="36">
        <f>IFERROR(VLOOKUP(K161,DAY!$A$2:$E$1096,5,0),0)</f>
        <v>0</v>
      </c>
      <c r="L30" s="36">
        <f>IFERROR(VLOOKUP(L161,DAY!$A$2:$E$1096,5,0),0)</f>
        <v>0</v>
      </c>
      <c r="M30" s="36">
        <f>IFERROR(VLOOKUP(M161,DAY!$A$2:$E$1096,5,0),0)</f>
        <v>0</v>
      </c>
      <c r="N30" s="36">
        <f>IFERROR(VLOOKUP(N161,DAY!$A$2:$E$1096,5,0),0)</f>
        <v>0</v>
      </c>
      <c r="O30" s="36">
        <f>IFERROR(VLOOKUP(O161,DAY!$A$2:$E$1096,5,0),0)</f>
        <v>0</v>
      </c>
      <c r="P30" s="36">
        <f>IFERROR(VLOOKUP(P161,DAY!$A$2:$E$1096,5,0),0)</f>
        <v>0</v>
      </c>
      <c r="Q30" s="36">
        <f>IFERROR(VLOOKUP(Q161,DAY!$A$2:$E$1096,5,0),0)</f>
        <v>0</v>
      </c>
      <c r="R30" s="36">
        <f>IFERROR(VLOOKUP(R161,DAY!$A$2:$E$1096,5,0),0)</f>
        <v>0</v>
      </c>
      <c r="S30" s="36">
        <f>IFERROR(VLOOKUP(S161,DAY!$A$2:$E$1096,5,0),0)</f>
        <v>0</v>
      </c>
      <c r="T30" s="36">
        <f>IFERROR(VLOOKUP(T161,DAY!$A$2:$E$1096,5,0),0)</f>
        <v>0</v>
      </c>
      <c r="U30" s="36">
        <f>IFERROR(VLOOKUP(U161,DAY!$A$2:$E$1096,5,0),0)</f>
        <v>0</v>
      </c>
      <c r="V30" s="36">
        <f>IFERROR(VLOOKUP(V161,DAY!$A$2:$E$1096,5,0),0)</f>
        <v>0</v>
      </c>
      <c r="W30" s="36">
        <f>IFERROR(VLOOKUP(W161,DAY!$A$2:$E$1096,5,0),0)</f>
        <v>0</v>
      </c>
      <c r="X30" s="36">
        <f>IFERROR(VLOOKUP(X161,DAY!$A$2:$E$1096,5,0),0)</f>
        <v>0</v>
      </c>
      <c r="Y30" s="36">
        <f>IFERROR(VLOOKUP(Y161,DAY!$A$2:$E$1096,5,0),0)</f>
        <v>0</v>
      </c>
      <c r="Z30" s="36">
        <f>IFERROR(VLOOKUP(Z161,DAY!$A$2:$E$1096,5,0),0)</f>
        <v>0</v>
      </c>
      <c r="AA30" s="36">
        <f>IFERROR(VLOOKUP(AA161,DAY!$A$2:$E$1096,5,0),0)</f>
        <v>0</v>
      </c>
      <c r="AB30" s="36">
        <f>IFERROR(VLOOKUP(AB161,DAY!$A$2:$E$1096,5,0),0)</f>
        <v>0</v>
      </c>
      <c r="AC30" s="36">
        <f>IFERROR(VLOOKUP(AC161,DAY!$A$2:$E$1096,5,0),0)</f>
        <v>0</v>
      </c>
      <c r="AD30" s="36">
        <f>IFERROR(VLOOKUP(AD161,DAY!$A$2:$E$1096,5,0),0)</f>
        <v>0</v>
      </c>
      <c r="AE30" s="127"/>
      <c r="AF30" s="129"/>
      <c r="AG30" s="146"/>
      <c r="AH30" s="127"/>
      <c r="AI30" s="132"/>
      <c r="AJ30" s="146"/>
      <c r="AM30" s="38"/>
      <c r="AN30" s="38"/>
      <c r="AQ30" s="34">
        <f>IFERROR(VLOOKUP(AQ162,DAY!$A$2:$E$744,4,0),0)</f>
        <v>0</v>
      </c>
    </row>
    <row r="31" spans="1:52" ht="27.75" customHeight="1" x14ac:dyDescent="0.4">
      <c r="A31" s="127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147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147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IFERROR(VLOOKUP(AQ162,DAY!$A$2:$E$744,5,0),0)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45">
      <c r="A32" s="156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123">
        <f>IFERROR(AM32,0)</f>
        <v>0.36</v>
      </c>
      <c r="AF32" s="124"/>
      <c r="AG32" s="148"/>
      <c r="AH32" s="123">
        <f>IFERROR(AN32,0)</f>
        <v>0.36</v>
      </c>
      <c r="AI32" s="125"/>
      <c r="AJ32" s="148"/>
      <c r="AM32" s="42">
        <f>ROUND(AF31/AE31,3)</f>
        <v>0.36</v>
      </c>
      <c r="AN32" s="43">
        <f>ROUND(AI31/AH31,3)</f>
        <v>0.36</v>
      </c>
      <c r="AQ32" s="39">
        <f>IFERROR(VLOOKUP(AQ162,DAY!$A$2:$E$744,6,0),0)</f>
        <v>0</v>
      </c>
    </row>
    <row r="33" spans="1:52" s="37" customFormat="1" ht="27.75" customHeight="1" thickBot="1" x14ac:dyDescent="0.45">
      <c r="A33" s="130" t="s">
        <v>65</v>
      </c>
      <c r="B33" s="29" t="s">
        <v>0</v>
      </c>
      <c r="C33" s="29">
        <f>IFERROR(VLOOKUP(C162,DAY!$A$2:$E$1096,2,0),0)</f>
        <v>0</v>
      </c>
      <c r="D33" s="29">
        <f>IFERROR(VLOOKUP(D162,DAY!$A$2:$E$1096,2,0),0)</f>
        <v>0</v>
      </c>
      <c r="E33" s="29">
        <f>IFERROR(VLOOKUP(E162,DAY!$A$2:$E$1096,2,0),0)</f>
        <v>0</v>
      </c>
      <c r="F33" s="29">
        <f>IFERROR(VLOOKUP(F162,DAY!$A$2:$E$1096,2,0),0)</f>
        <v>0</v>
      </c>
      <c r="G33" s="29">
        <f>IFERROR(VLOOKUP(G162,DAY!$A$2:$E$1096,2,0),0)</f>
        <v>0</v>
      </c>
      <c r="H33" s="29">
        <f>IFERROR(VLOOKUP(H162,DAY!$A$2:$E$1096,2,0),0)</f>
        <v>0</v>
      </c>
      <c r="I33" s="29">
        <f>IFERROR(VLOOKUP(I162,DAY!$A$2:$E$1096,2,0),0)</f>
        <v>0</v>
      </c>
      <c r="J33" s="29">
        <f>IFERROR(VLOOKUP(J162,DAY!$A$2:$E$1096,2,0),0)</f>
        <v>0</v>
      </c>
      <c r="K33" s="29">
        <f>IFERROR(VLOOKUP(K162,DAY!$A$2:$E$1096,2,0),0)</f>
        <v>0</v>
      </c>
      <c r="L33" s="29">
        <f>IFERROR(VLOOKUP(L162,DAY!$A$2:$E$1096,2,0),0)</f>
        <v>0</v>
      </c>
      <c r="M33" s="29">
        <f>IFERROR(VLOOKUP(M162,DAY!$A$2:$E$1096,2,0),0)</f>
        <v>0</v>
      </c>
      <c r="N33" s="29">
        <f>IFERROR(VLOOKUP(N162,DAY!$A$2:$E$1096,2,0),0)</f>
        <v>0</v>
      </c>
      <c r="O33" s="29">
        <f>IFERROR(VLOOKUP(O162,DAY!$A$2:$E$1096,2,0),0)</f>
        <v>0</v>
      </c>
      <c r="P33" s="29">
        <f>IFERROR(VLOOKUP(P162,DAY!$A$2:$E$1096,2,0),0)</f>
        <v>0</v>
      </c>
      <c r="Q33" s="29">
        <f>IFERROR(VLOOKUP(Q162,DAY!$A$2:$E$1096,2,0),0)</f>
        <v>0</v>
      </c>
      <c r="R33" s="29">
        <f>IFERROR(VLOOKUP(R162,DAY!$A$2:$E$1096,2,0),0)</f>
        <v>0</v>
      </c>
      <c r="S33" s="29">
        <f>IFERROR(VLOOKUP(S162,DAY!$A$2:$E$1096,2,0),0)</f>
        <v>0</v>
      </c>
      <c r="T33" s="29">
        <f>IFERROR(VLOOKUP(T162,DAY!$A$2:$E$1096,2,0),0)</f>
        <v>0</v>
      </c>
      <c r="U33" s="29">
        <f>IFERROR(VLOOKUP(U162,DAY!$A$2:$E$1096,2,0),0)</f>
        <v>0</v>
      </c>
      <c r="V33" s="29">
        <f>IFERROR(VLOOKUP(V162,DAY!$A$2:$E$1096,2,0),0)</f>
        <v>0</v>
      </c>
      <c r="W33" s="29">
        <f>IFERROR(VLOOKUP(W162,DAY!$A$2:$E$1096,2,0),0)</f>
        <v>0</v>
      </c>
      <c r="X33" s="29">
        <f>IFERROR(VLOOKUP(X162,DAY!$A$2:$E$1096,2,0),0)</f>
        <v>0</v>
      </c>
      <c r="Y33" s="29">
        <f>IFERROR(VLOOKUP(Y162,DAY!$A$2:$E$1096,2,0),0)</f>
        <v>0</v>
      </c>
      <c r="Z33" s="29">
        <f>IFERROR(VLOOKUP(Z162,DAY!$A$2:$E$1096,2,0),0)</f>
        <v>0</v>
      </c>
      <c r="AA33" s="29">
        <f>IFERROR(VLOOKUP(AA162,DAY!$A$2:$E$1096,2,0),0)</f>
        <v>0</v>
      </c>
      <c r="AB33" s="29">
        <f>IFERROR(VLOOKUP(AB162,DAY!$A$2:$E$1096,2,0),0)</f>
        <v>0</v>
      </c>
      <c r="AC33" s="29">
        <f>IFERROR(VLOOKUP(AC162,DAY!$A$2:$E$1096,2,0),0)</f>
        <v>0</v>
      </c>
      <c r="AD33" s="29">
        <f>IFERROR(VLOOKUP(AD162,DAY!$A$2:$E$1096,2,0),0)</f>
        <v>0</v>
      </c>
      <c r="AE33" s="126" t="s">
        <v>11</v>
      </c>
      <c r="AF33" s="128" t="s">
        <v>12</v>
      </c>
      <c r="AG33" s="145" t="s">
        <v>84</v>
      </c>
      <c r="AH33" s="130" t="s">
        <v>11</v>
      </c>
      <c r="AI33" s="131" t="s">
        <v>13</v>
      </c>
      <c r="AJ33" s="145" t="s">
        <v>84</v>
      </c>
      <c r="AL33" s="20"/>
      <c r="AM33" s="30"/>
      <c r="AN33" s="30"/>
      <c r="AO33" s="20"/>
      <c r="AP33" s="20"/>
      <c r="AQ33" s="46">
        <f>IFERROR(VLOOKUP(AQ162,DAY!$A$2:$E$744,7,0),0)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4">
      <c r="A34" s="127"/>
      <c r="B34" s="32" t="s">
        <v>1</v>
      </c>
      <c r="C34" s="32">
        <f>IFERROR(VLOOKUP(C162,DAY!$A$2:$E$1096,3,0),0)</f>
        <v>0</v>
      </c>
      <c r="D34" s="32">
        <f>IFERROR(VLOOKUP(D162,DAY!$A$2:$E$1096,3,0),0)</f>
        <v>0</v>
      </c>
      <c r="E34" s="32">
        <f>IFERROR(VLOOKUP(E162,DAY!$A$2:$E$1096,3,0),0)</f>
        <v>0</v>
      </c>
      <c r="F34" s="32">
        <f>IFERROR(VLOOKUP(F162,DAY!$A$2:$E$1096,3,0),0)</f>
        <v>0</v>
      </c>
      <c r="G34" s="32">
        <f>IFERROR(VLOOKUP(G162,DAY!$A$2:$E$1096,3,0),0)</f>
        <v>0</v>
      </c>
      <c r="H34" s="32">
        <f>IFERROR(VLOOKUP(H162,DAY!$A$2:$E$1096,3,0),0)</f>
        <v>0</v>
      </c>
      <c r="I34" s="32">
        <f>IFERROR(VLOOKUP(I162,DAY!$A$2:$E$1096,3,0),0)</f>
        <v>0</v>
      </c>
      <c r="J34" s="32">
        <f>IFERROR(VLOOKUP(J162,DAY!$A$2:$E$1096,3,0),0)</f>
        <v>0</v>
      </c>
      <c r="K34" s="32">
        <f>IFERROR(VLOOKUP(K162,DAY!$A$2:$E$1096,3,0),0)</f>
        <v>0</v>
      </c>
      <c r="L34" s="32">
        <f>IFERROR(VLOOKUP(L162,DAY!$A$2:$E$1096,3,0),0)</f>
        <v>0</v>
      </c>
      <c r="M34" s="32">
        <f>IFERROR(VLOOKUP(M162,DAY!$A$2:$E$1096,3,0),0)</f>
        <v>0</v>
      </c>
      <c r="N34" s="32">
        <f>IFERROR(VLOOKUP(N162,DAY!$A$2:$E$1096,3,0),0)</f>
        <v>0</v>
      </c>
      <c r="O34" s="32">
        <f>IFERROR(VLOOKUP(O162,DAY!$A$2:$E$1096,3,0),0)</f>
        <v>0</v>
      </c>
      <c r="P34" s="32">
        <f>IFERROR(VLOOKUP(P162,DAY!$A$2:$E$1096,3,0),0)</f>
        <v>0</v>
      </c>
      <c r="Q34" s="32">
        <f>IFERROR(VLOOKUP(Q162,DAY!$A$2:$E$1096,3,0),0)</f>
        <v>0</v>
      </c>
      <c r="R34" s="32">
        <f>IFERROR(VLOOKUP(R162,DAY!$A$2:$E$1096,3,0),0)</f>
        <v>0</v>
      </c>
      <c r="S34" s="32">
        <f>IFERROR(VLOOKUP(S162,DAY!$A$2:$E$1096,3,0),0)</f>
        <v>0</v>
      </c>
      <c r="T34" s="32">
        <f>IFERROR(VLOOKUP(T162,DAY!$A$2:$E$1096,3,0),0)</f>
        <v>0</v>
      </c>
      <c r="U34" s="32">
        <f>IFERROR(VLOOKUP(U162,DAY!$A$2:$E$1096,3,0),0)</f>
        <v>0</v>
      </c>
      <c r="V34" s="32">
        <f>IFERROR(VLOOKUP(V162,DAY!$A$2:$E$1096,3,0),0)</f>
        <v>0</v>
      </c>
      <c r="W34" s="32">
        <f>IFERROR(VLOOKUP(W162,DAY!$A$2:$E$1096,3,0),0)</f>
        <v>0</v>
      </c>
      <c r="X34" s="32">
        <f>IFERROR(VLOOKUP(X162,DAY!$A$2:$E$1096,3,0),0)</f>
        <v>0</v>
      </c>
      <c r="Y34" s="32">
        <f>IFERROR(VLOOKUP(Y162,DAY!$A$2:$E$1096,3,0),0)</f>
        <v>0</v>
      </c>
      <c r="Z34" s="32">
        <f>IFERROR(VLOOKUP(Z162,DAY!$A$2:$E$1096,3,0),0)</f>
        <v>0</v>
      </c>
      <c r="AA34" s="32">
        <f>IFERROR(VLOOKUP(AA162,DAY!$A$2:$E$1096,3,0),0)</f>
        <v>0</v>
      </c>
      <c r="AB34" s="32">
        <f>IFERROR(VLOOKUP(AB162,DAY!$A$2:$E$1096,3,0),0)</f>
        <v>0</v>
      </c>
      <c r="AC34" s="32">
        <f>IFERROR(VLOOKUP(AC162,DAY!$A$2:$E$1096,3,0),0)</f>
        <v>0</v>
      </c>
      <c r="AD34" s="33">
        <f>IFERROR(VLOOKUP(AD162,DAY!$A$2:$E$1096,3,0),0)</f>
        <v>0</v>
      </c>
      <c r="AE34" s="127"/>
      <c r="AF34" s="129"/>
      <c r="AG34" s="145"/>
      <c r="AH34" s="127"/>
      <c r="AI34" s="132"/>
      <c r="AJ34" s="145"/>
      <c r="AM34" s="30"/>
      <c r="AN34" s="30"/>
      <c r="AQ34" s="31">
        <f>IFERROR(VLOOKUP(AQ163,DAY!$A$2:$E$744,2,0),0)</f>
        <v>0</v>
      </c>
    </row>
    <row r="35" spans="1:52" ht="27.75" customHeight="1" x14ac:dyDescent="0.4">
      <c r="A35" s="127"/>
      <c r="B35" s="35" t="s">
        <v>2</v>
      </c>
      <c r="C35" s="35">
        <f>IFERROR(VLOOKUP(C162,DAY!$A$2:$E$1096,4,0),0)</f>
        <v>0</v>
      </c>
      <c r="D35" s="35">
        <f>IFERROR(VLOOKUP(D162,DAY!$A$2:$E$1096,4,0),0)</f>
        <v>0</v>
      </c>
      <c r="E35" s="35">
        <f>IFERROR(VLOOKUP(E162,DAY!$A$2:$E$1096,4,0),0)</f>
        <v>0</v>
      </c>
      <c r="F35" s="35">
        <f>IFERROR(VLOOKUP(F162,DAY!$A$2:$E$1096,4,0),0)</f>
        <v>0</v>
      </c>
      <c r="G35" s="35">
        <f>IFERROR(VLOOKUP(G162,DAY!$A$2:$E$1096,4,0),0)</f>
        <v>0</v>
      </c>
      <c r="H35" s="35">
        <f>IFERROR(VLOOKUP(H162,DAY!$A$2:$E$1096,4,0),0)</f>
        <v>0</v>
      </c>
      <c r="I35" s="35">
        <f>IFERROR(VLOOKUP(I162,DAY!$A$2:$E$1096,4,0),0)</f>
        <v>0</v>
      </c>
      <c r="J35" s="35">
        <f>IFERROR(VLOOKUP(J162,DAY!$A$2:$E$1096,4,0),0)</f>
        <v>0</v>
      </c>
      <c r="K35" s="35">
        <f>IFERROR(VLOOKUP(K162,DAY!$A$2:$E$1096,4,0),0)</f>
        <v>0</v>
      </c>
      <c r="L35" s="35">
        <f>IFERROR(VLOOKUP(L162,DAY!$A$2:$E$1096,4,0),0)</f>
        <v>0</v>
      </c>
      <c r="M35" s="35">
        <f>IFERROR(VLOOKUP(M162,DAY!$A$2:$E$1096,4,0),0)</f>
        <v>0</v>
      </c>
      <c r="N35" s="35">
        <f>IFERROR(VLOOKUP(N162,DAY!$A$2:$E$1096,4,0),0)</f>
        <v>0</v>
      </c>
      <c r="O35" s="35">
        <f>IFERROR(VLOOKUP(O162,DAY!$A$2:$E$1096,4,0),0)</f>
        <v>0</v>
      </c>
      <c r="P35" s="35">
        <f>IFERROR(VLOOKUP(P162,DAY!$A$2:$E$1096,4,0),0)</f>
        <v>0</v>
      </c>
      <c r="Q35" s="35">
        <f>IFERROR(VLOOKUP(Q162,DAY!$A$2:$E$1096,4,0),0)</f>
        <v>0</v>
      </c>
      <c r="R35" s="35">
        <f>IFERROR(VLOOKUP(R162,DAY!$A$2:$E$1096,4,0),0)</f>
        <v>0</v>
      </c>
      <c r="S35" s="35">
        <f>IFERROR(VLOOKUP(S162,DAY!$A$2:$E$1096,4,0),0)</f>
        <v>0</v>
      </c>
      <c r="T35" s="35">
        <f>IFERROR(VLOOKUP(T162,DAY!$A$2:$E$1096,4,0),0)</f>
        <v>0</v>
      </c>
      <c r="U35" s="35">
        <f>IFERROR(VLOOKUP(U162,DAY!$A$2:$E$1096,4,0),0)</f>
        <v>0</v>
      </c>
      <c r="V35" s="35">
        <f>IFERROR(VLOOKUP(V162,DAY!$A$2:$E$1096,4,0),0)</f>
        <v>0</v>
      </c>
      <c r="W35" s="35">
        <f>IFERROR(VLOOKUP(W162,DAY!$A$2:$E$1096,4,0),0)</f>
        <v>0</v>
      </c>
      <c r="X35" s="35">
        <f>IFERROR(VLOOKUP(X162,DAY!$A$2:$E$1096,4,0),0)</f>
        <v>0</v>
      </c>
      <c r="Y35" s="35">
        <f>IFERROR(VLOOKUP(Y162,DAY!$A$2:$E$1096,4,0),0)</f>
        <v>0</v>
      </c>
      <c r="Z35" s="35">
        <f>IFERROR(VLOOKUP(Z162,DAY!$A$2:$E$1096,4,0),0)</f>
        <v>0</v>
      </c>
      <c r="AA35" s="35">
        <f>IFERROR(VLOOKUP(AA162,DAY!$A$2:$E$1096,4,0),0)</f>
        <v>0</v>
      </c>
      <c r="AB35" s="35">
        <f>IFERROR(VLOOKUP(AB162,DAY!$A$2:$E$1096,4,0),0)</f>
        <v>0</v>
      </c>
      <c r="AC35" s="35">
        <f>IFERROR(VLOOKUP(AC162,DAY!$A$2:$E$1096,4,0),0)</f>
        <v>0</v>
      </c>
      <c r="AD35" s="35">
        <f>IFERROR(VLOOKUP(AD162,DAY!$A$2:$E$1096,4,0),0)</f>
        <v>0</v>
      </c>
      <c r="AE35" s="127"/>
      <c r="AF35" s="129"/>
      <c r="AG35" s="145"/>
      <c r="AH35" s="127"/>
      <c r="AI35" s="132"/>
      <c r="AJ35" s="145"/>
      <c r="AM35" s="30"/>
      <c r="AN35" s="30"/>
      <c r="AQ35" s="34">
        <f>IFERROR(VLOOKUP(AQ163,DAY!$A$2:$E$744,3,0),0)</f>
        <v>0</v>
      </c>
    </row>
    <row r="36" spans="1:52" ht="88.5" customHeight="1" x14ac:dyDescent="0.4">
      <c r="A36" s="127"/>
      <c r="B36" s="36" t="s">
        <v>3</v>
      </c>
      <c r="C36" s="36">
        <f>IFERROR(VLOOKUP(C162,DAY!$A$2:$E$1096,5,0),0)</f>
        <v>0</v>
      </c>
      <c r="D36" s="36">
        <f>IFERROR(VLOOKUP(D162,DAY!$A$2:$E$1096,5,0),0)</f>
        <v>0</v>
      </c>
      <c r="E36" s="36">
        <f>IFERROR(VLOOKUP(E162,DAY!$A$2:$E$1096,5,0),0)</f>
        <v>0</v>
      </c>
      <c r="F36" s="36">
        <f>IFERROR(VLOOKUP(F162,DAY!$A$2:$E$1096,5,0),0)</f>
        <v>0</v>
      </c>
      <c r="G36" s="36">
        <f>IFERROR(VLOOKUP(G162,DAY!$A$2:$E$1096,5,0),0)</f>
        <v>0</v>
      </c>
      <c r="H36" s="36">
        <f>IFERROR(VLOOKUP(H162,DAY!$A$2:$E$1096,5,0),0)</f>
        <v>0</v>
      </c>
      <c r="I36" s="36">
        <f>IFERROR(VLOOKUP(I162,DAY!$A$2:$E$1096,5,0),0)</f>
        <v>0</v>
      </c>
      <c r="J36" s="36">
        <f>IFERROR(VLOOKUP(J162,DAY!$A$2:$E$1096,5,0),0)</f>
        <v>0</v>
      </c>
      <c r="K36" s="36">
        <f>IFERROR(VLOOKUP(K162,DAY!$A$2:$E$1096,5,0),0)</f>
        <v>0</v>
      </c>
      <c r="L36" s="36">
        <f>IFERROR(VLOOKUP(L162,DAY!$A$2:$E$1096,5,0),0)</f>
        <v>0</v>
      </c>
      <c r="M36" s="36">
        <f>IFERROR(VLOOKUP(M162,DAY!$A$2:$E$1096,5,0),0)</f>
        <v>0</v>
      </c>
      <c r="N36" s="36">
        <f>IFERROR(VLOOKUP(N162,DAY!$A$2:$E$1096,5,0),0)</f>
        <v>0</v>
      </c>
      <c r="O36" s="36">
        <f>IFERROR(VLOOKUP(O162,DAY!$A$2:$E$1096,5,0),0)</f>
        <v>0</v>
      </c>
      <c r="P36" s="36">
        <f>IFERROR(VLOOKUP(P162,DAY!$A$2:$E$1096,5,0),0)</f>
        <v>0</v>
      </c>
      <c r="Q36" s="36">
        <f>IFERROR(VLOOKUP(Q162,DAY!$A$2:$E$1096,5,0),0)</f>
        <v>0</v>
      </c>
      <c r="R36" s="36">
        <f>IFERROR(VLOOKUP(R162,DAY!$A$2:$E$1096,5,0),0)</f>
        <v>0</v>
      </c>
      <c r="S36" s="36">
        <f>IFERROR(VLOOKUP(S162,DAY!$A$2:$E$1096,5,0),0)</f>
        <v>0</v>
      </c>
      <c r="T36" s="36">
        <f>IFERROR(VLOOKUP(T162,DAY!$A$2:$E$1096,5,0),0)</f>
        <v>0</v>
      </c>
      <c r="U36" s="36">
        <f>IFERROR(VLOOKUP(U162,DAY!$A$2:$E$1096,5,0),0)</f>
        <v>0</v>
      </c>
      <c r="V36" s="36">
        <f>IFERROR(VLOOKUP(V162,DAY!$A$2:$E$1096,5,0),0)</f>
        <v>0</v>
      </c>
      <c r="W36" s="36">
        <f>IFERROR(VLOOKUP(W162,DAY!$A$2:$E$1096,5,0),0)</f>
        <v>0</v>
      </c>
      <c r="X36" s="36">
        <f>IFERROR(VLOOKUP(X162,DAY!$A$2:$E$1096,5,0),0)</f>
        <v>0</v>
      </c>
      <c r="Y36" s="36">
        <f>IFERROR(VLOOKUP(Y162,DAY!$A$2:$E$1096,5,0),0)</f>
        <v>0</v>
      </c>
      <c r="Z36" s="36">
        <f>IFERROR(VLOOKUP(Z162,DAY!$A$2:$E$1096,5,0),0)</f>
        <v>0</v>
      </c>
      <c r="AA36" s="36">
        <f>IFERROR(VLOOKUP(AA162,DAY!$A$2:$E$1096,5,0),0)</f>
        <v>0</v>
      </c>
      <c r="AB36" s="36">
        <f>IFERROR(VLOOKUP(AB162,DAY!$A$2:$E$1096,5,0),0)</f>
        <v>0</v>
      </c>
      <c r="AC36" s="36">
        <f>IFERROR(VLOOKUP(AC162,DAY!$A$2:$E$1096,5,0),0)</f>
        <v>0</v>
      </c>
      <c r="AD36" s="36">
        <f>IFERROR(VLOOKUP(AD162,DAY!$A$2:$E$1096,5,0),0)</f>
        <v>0</v>
      </c>
      <c r="AE36" s="127"/>
      <c r="AF36" s="129"/>
      <c r="AG36" s="146"/>
      <c r="AH36" s="127"/>
      <c r="AI36" s="132"/>
      <c r="AJ36" s="146"/>
      <c r="AM36" s="38"/>
      <c r="AN36" s="38"/>
      <c r="AQ36" s="34">
        <f>IFERROR(VLOOKUP(AQ163,DAY!$A$2:$E$744,4,0),0)</f>
        <v>0</v>
      </c>
    </row>
    <row r="37" spans="1:52" ht="27.75" customHeight="1" x14ac:dyDescent="0.4">
      <c r="A37" s="127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147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147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IFERROR(VLOOKUP(AQ163,DAY!$A$2:$E$744,5,0),0)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45">
      <c r="A38" s="156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123">
        <f>IFERROR(AM38,0)</f>
        <v>0.32100000000000001</v>
      </c>
      <c r="AF38" s="124"/>
      <c r="AG38" s="148"/>
      <c r="AH38" s="123">
        <f>IFERROR(AN38,0)</f>
        <v>0.32100000000000001</v>
      </c>
      <c r="AI38" s="125"/>
      <c r="AJ38" s="148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IFERROR(VLOOKUP(AQ163,DAY!$A$2:$E$744,6,0),0)</f>
        <v>0</v>
      </c>
    </row>
    <row r="39" spans="1:52" s="37" customFormat="1" ht="27.75" customHeight="1" thickBot="1" x14ac:dyDescent="0.45">
      <c r="A39" s="130" t="s">
        <v>66</v>
      </c>
      <c r="B39" s="44" t="s">
        <v>0</v>
      </c>
      <c r="C39" s="44">
        <f>IFERROR(VLOOKUP(C163,DAY!$A$2:$E$1096,2,0),0)</f>
        <v>0</v>
      </c>
      <c r="D39" s="44">
        <f>IFERROR(VLOOKUP(D163,DAY!$A$2:$E$744,2,0),0)</f>
        <v>0</v>
      </c>
      <c r="E39" s="44">
        <f>IFERROR(VLOOKUP(E163,DAY!$A$2:$E$744,2,0),0)</f>
        <v>0</v>
      </c>
      <c r="F39" s="44">
        <f>IFERROR(VLOOKUP(F163,DAY!$A$2:$E$744,2,0),0)</f>
        <v>0</v>
      </c>
      <c r="G39" s="44">
        <f>IFERROR(VLOOKUP(G163,DAY!$A$2:$E$744,2,0),0)</f>
        <v>0</v>
      </c>
      <c r="H39" s="44">
        <f>IFERROR(VLOOKUP(H163,DAY!$A$2:$E$744,2,0),0)</f>
        <v>0</v>
      </c>
      <c r="I39" s="44">
        <f>IFERROR(VLOOKUP(I163,DAY!$A$2:$E$744,2,0),0)</f>
        <v>0</v>
      </c>
      <c r="J39" s="44">
        <f>IFERROR(VLOOKUP(J163,DAY!$A$2:$E$744,2,0),0)</f>
        <v>0</v>
      </c>
      <c r="K39" s="44">
        <f>IFERROR(VLOOKUP(K163,DAY!$A$2:$E$744,2,0),0)</f>
        <v>0</v>
      </c>
      <c r="L39" s="44">
        <f>IFERROR(VLOOKUP(L163,DAY!$A$2:$E$744,2,0),0)</f>
        <v>0</v>
      </c>
      <c r="M39" s="44">
        <f>IFERROR(VLOOKUP(M163,DAY!$A$2:$E$744,2,0),0)</f>
        <v>0</v>
      </c>
      <c r="N39" s="44">
        <f>IFERROR(VLOOKUP(N163,DAY!$A$2:$E$744,2,0),0)</f>
        <v>0</v>
      </c>
      <c r="O39" s="44">
        <f>IFERROR(VLOOKUP(O163,DAY!$A$2:$E$744,2,0),0)</f>
        <v>0</v>
      </c>
      <c r="P39" s="44">
        <f>IFERROR(VLOOKUP(P163,DAY!$A$2:$E$744,2,0),0)</f>
        <v>0</v>
      </c>
      <c r="Q39" s="44">
        <f>IFERROR(VLOOKUP(Q163,DAY!$A$2:$E$744,2,0),0)</f>
        <v>0</v>
      </c>
      <c r="R39" s="44">
        <f>IFERROR(VLOOKUP(R163,DAY!$A$2:$E$744,2,0),0)</f>
        <v>0</v>
      </c>
      <c r="S39" s="44">
        <f>IFERROR(VLOOKUP(S163,DAY!$A$2:$E$744,2,0),0)</f>
        <v>0</v>
      </c>
      <c r="T39" s="44">
        <f>IFERROR(VLOOKUP(T163,DAY!$A$2:$E$744,2,0),0)</f>
        <v>0</v>
      </c>
      <c r="U39" s="44">
        <f>IFERROR(VLOOKUP(U163,DAY!$A$2:$E$744,2,0),0)</f>
        <v>0</v>
      </c>
      <c r="V39" s="44">
        <f>IFERROR(VLOOKUP(V163,DAY!$A$2:$E$744,2,0),0)</f>
        <v>0</v>
      </c>
      <c r="W39" s="44">
        <f>IFERROR(VLOOKUP(W163,DAY!$A$2:$E$744,2,0),0)</f>
        <v>0</v>
      </c>
      <c r="X39" s="44">
        <f>IFERROR(VLOOKUP(X163,DAY!$A$2:$E$744,2,0),0)</f>
        <v>0</v>
      </c>
      <c r="Y39" s="44">
        <f>IFERROR(VLOOKUP(Y163,DAY!$A$2:$E$744,2,0),0)</f>
        <v>0</v>
      </c>
      <c r="Z39" s="44">
        <f>IFERROR(VLOOKUP(Z163,DAY!$A$2:$E$744,2,0),0)</f>
        <v>0</v>
      </c>
      <c r="AA39" s="44">
        <f>IFERROR(VLOOKUP(AA163,DAY!$A$2:$E$744,2,0),0)</f>
        <v>0</v>
      </c>
      <c r="AB39" s="44">
        <f>IFERROR(VLOOKUP(AB163,DAY!$A$2:$E$744,2,0),0)</f>
        <v>0</v>
      </c>
      <c r="AC39" s="44">
        <f>IFERROR(VLOOKUP(AC163,DAY!$A$2:$E$744,2,0),0)</f>
        <v>0</v>
      </c>
      <c r="AD39" s="44">
        <f>IFERROR(VLOOKUP(AD163,DAY!$A$2:$E$744,2,0),0)</f>
        <v>0</v>
      </c>
      <c r="AE39" s="126" t="s">
        <v>11</v>
      </c>
      <c r="AF39" s="128" t="s">
        <v>12</v>
      </c>
      <c r="AG39" s="145" t="s">
        <v>84</v>
      </c>
      <c r="AH39" s="130" t="s">
        <v>11</v>
      </c>
      <c r="AI39" s="131" t="s">
        <v>13</v>
      </c>
      <c r="AJ39" s="145" t="s">
        <v>84</v>
      </c>
      <c r="AL39" s="20"/>
      <c r="AM39" s="30"/>
      <c r="AN39" s="30"/>
      <c r="AO39" s="20"/>
      <c r="AP39" s="20"/>
      <c r="AQ39" s="41">
        <f>IFERROR(VLOOKUP(AQ163,DAY!$A$2:$E$744,7,0),0)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4">
      <c r="A40" s="127"/>
      <c r="B40" s="32" t="s">
        <v>1</v>
      </c>
      <c r="C40" s="32">
        <f>IFERROR(VLOOKUP(C163,DAY!$A$2:$E$1096,3,0),0)</f>
        <v>0</v>
      </c>
      <c r="D40" s="32">
        <f>IFERROR(VLOOKUP(D163,DAY!$A$2:$E$744,3,0),0)</f>
        <v>0</v>
      </c>
      <c r="E40" s="32">
        <f>IFERROR(VLOOKUP(E163,DAY!$A$2:$E$744,3,0),0)</f>
        <v>0</v>
      </c>
      <c r="F40" s="32">
        <f>IFERROR(VLOOKUP(F163,DAY!$A$2:$E$744,3,0),0)</f>
        <v>0</v>
      </c>
      <c r="G40" s="32">
        <f>IFERROR(VLOOKUP(G163,DAY!$A$2:$E$744,3,0),0)</f>
        <v>0</v>
      </c>
      <c r="H40" s="32">
        <f>IFERROR(VLOOKUP(H163,DAY!$A$2:$E$744,3,0),0)</f>
        <v>0</v>
      </c>
      <c r="I40" s="32">
        <f>IFERROR(VLOOKUP(I163,DAY!$A$2:$E$744,3,0),0)</f>
        <v>0</v>
      </c>
      <c r="J40" s="32">
        <f>IFERROR(VLOOKUP(J163,DAY!$A$2:$E$744,3,0),0)</f>
        <v>0</v>
      </c>
      <c r="K40" s="32">
        <f>IFERROR(VLOOKUP(K163,DAY!$A$2:$E$744,3,0),0)</f>
        <v>0</v>
      </c>
      <c r="L40" s="32">
        <f>IFERROR(VLOOKUP(L163,DAY!$A$2:$E$744,3,0),0)</f>
        <v>0</v>
      </c>
      <c r="M40" s="32">
        <f>IFERROR(VLOOKUP(M163,DAY!$A$2:$E$744,3,0),0)</f>
        <v>0</v>
      </c>
      <c r="N40" s="32">
        <f>IFERROR(VLOOKUP(N163,DAY!$A$2:$E$744,3,0),0)</f>
        <v>0</v>
      </c>
      <c r="O40" s="32">
        <f>IFERROR(VLOOKUP(O163,DAY!$A$2:$E$744,3,0),0)</f>
        <v>0</v>
      </c>
      <c r="P40" s="32">
        <f>IFERROR(VLOOKUP(P163,DAY!$A$2:$E$744,3,0),0)</f>
        <v>0</v>
      </c>
      <c r="Q40" s="32">
        <f>IFERROR(VLOOKUP(Q163,DAY!$A$2:$E$744,3,0),0)</f>
        <v>0</v>
      </c>
      <c r="R40" s="32">
        <f>IFERROR(VLOOKUP(R163,DAY!$A$2:$E$744,3,0),0)</f>
        <v>0</v>
      </c>
      <c r="S40" s="32">
        <f>IFERROR(VLOOKUP(S163,DAY!$A$2:$E$744,3,0),0)</f>
        <v>0</v>
      </c>
      <c r="T40" s="32">
        <f>IFERROR(VLOOKUP(T163,DAY!$A$2:$E$744,3,0),0)</f>
        <v>0</v>
      </c>
      <c r="U40" s="32">
        <f>IFERROR(VLOOKUP(U163,DAY!$A$2:$E$744,3,0),0)</f>
        <v>0</v>
      </c>
      <c r="V40" s="32">
        <f>IFERROR(VLOOKUP(V163,DAY!$A$2:$E$744,3,0),0)</f>
        <v>0</v>
      </c>
      <c r="W40" s="32">
        <f>IFERROR(VLOOKUP(W163,DAY!$A$2:$E$744,3,0),0)</f>
        <v>0</v>
      </c>
      <c r="X40" s="32">
        <f>IFERROR(VLOOKUP(X163,DAY!$A$2:$E$744,3,0),0)</f>
        <v>0</v>
      </c>
      <c r="Y40" s="32">
        <f>IFERROR(VLOOKUP(Y163,DAY!$A$2:$E$744,3,0),0)</f>
        <v>0</v>
      </c>
      <c r="Z40" s="32">
        <f>IFERROR(VLOOKUP(Z163,DAY!$A$2:$E$744,3,0),0)</f>
        <v>0</v>
      </c>
      <c r="AA40" s="32">
        <f>IFERROR(VLOOKUP(AA163,DAY!$A$2:$E$744,3,0),0)</f>
        <v>0</v>
      </c>
      <c r="AB40" s="32">
        <f>IFERROR(VLOOKUP(AB163,DAY!$A$2:$E$744,3,0),0)</f>
        <v>0</v>
      </c>
      <c r="AC40" s="32">
        <f>IFERROR(VLOOKUP(AC163,DAY!$A$2:$E$744,3,0),0)</f>
        <v>0</v>
      </c>
      <c r="AD40" s="33">
        <f>IFERROR(VLOOKUP(AD163,DAY!$A$2:$E$744,3,0),0)</f>
        <v>0</v>
      </c>
      <c r="AE40" s="127"/>
      <c r="AF40" s="129"/>
      <c r="AG40" s="145"/>
      <c r="AH40" s="127"/>
      <c r="AI40" s="132"/>
      <c r="AJ40" s="145"/>
      <c r="AM40" s="30"/>
      <c r="AN40" s="30"/>
      <c r="AQ40" s="35">
        <f>IFERROR(VLOOKUP(AQ164,DAY!$A$2:$E$744,2,0),0)</f>
        <v>0</v>
      </c>
    </row>
    <row r="41" spans="1:52" ht="27.75" customHeight="1" x14ac:dyDescent="0.4">
      <c r="A41" s="127"/>
      <c r="B41" s="35" t="s">
        <v>2</v>
      </c>
      <c r="C41" s="35">
        <f>IFERROR(VLOOKUP(C163,DAY!$A$2:$E$1096,4,0),0)</f>
        <v>0</v>
      </c>
      <c r="D41" s="35">
        <f>IFERROR(VLOOKUP(D163,DAY!$A$2:$E$1096,4,0),0)</f>
        <v>0</v>
      </c>
      <c r="E41" s="35">
        <f>IFERROR(VLOOKUP(E163,DAY!$A$2:$E$1096,4,0),0)</f>
        <v>0</v>
      </c>
      <c r="F41" s="35">
        <f>IFERROR(VLOOKUP(F163,DAY!$A$2:$E$1096,4,0),0)</f>
        <v>0</v>
      </c>
      <c r="G41" s="35">
        <f>IFERROR(VLOOKUP(G163,DAY!$A$2:$E$1096,4,0),0)</f>
        <v>0</v>
      </c>
      <c r="H41" s="35">
        <f>IFERROR(VLOOKUP(H163,DAY!$A$2:$E$1096,4,0),0)</f>
        <v>0</v>
      </c>
      <c r="I41" s="35">
        <f>IFERROR(VLOOKUP(I163,DAY!$A$2:$E$1096,4,0),0)</f>
        <v>0</v>
      </c>
      <c r="J41" s="35">
        <f>IFERROR(VLOOKUP(J163,DAY!$A$2:$E$1096,4,0),0)</f>
        <v>0</v>
      </c>
      <c r="K41" s="35">
        <f>IFERROR(VLOOKUP(K163,DAY!$A$2:$E$1096,4,0),0)</f>
        <v>0</v>
      </c>
      <c r="L41" s="35">
        <f>IFERROR(VLOOKUP(L163,DAY!$A$2:$E$1096,4,0),0)</f>
        <v>0</v>
      </c>
      <c r="M41" s="35">
        <f>IFERROR(VLOOKUP(M163,DAY!$A$2:$E$1096,4,0),0)</f>
        <v>0</v>
      </c>
      <c r="N41" s="35">
        <f>IFERROR(VLOOKUP(N163,DAY!$A$2:$E$1096,4,0),0)</f>
        <v>0</v>
      </c>
      <c r="O41" s="35">
        <f>IFERROR(VLOOKUP(O163,DAY!$A$2:$E$1096,4,0),0)</f>
        <v>0</v>
      </c>
      <c r="P41" s="35">
        <f>IFERROR(VLOOKUP(P163,DAY!$A$2:$E$1096,4,0),0)</f>
        <v>0</v>
      </c>
      <c r="Q41" s="35">
        <f>IFERROR(VLOOKUP(Q163,DAY!$A$2:$E$1096,4,0),0)</f>
        <v>0</v>
      </c>
      <c r="R41" s="35">
        <f>IFERROR(VLOOKUP(R163,DAY!$A$2:$E$1096,4,0),0)</f>
        <v>0</v>
      </c>
      <c r="S41" s="35">
        <f>IFERROR(VLOOKUP(S163,DAY!$A$2:$E$1096,4,0),0)</f>
        <v>0</v>
      </c>
      <c r="T41" s="35">
        <f>IFERROR(VLOOKUP(T163,DAY!$A$2:$E$1096,4,0),0)</f>
        <v>0</v>
      </c>
      <c r="U41" s="35">
        <f>IFERROR(VLOOKUP(U163,DAY!$A$2:$E$1096,4,0),0)</f>
        <v>0</v>
      </c>
      <c r="V41" s="35">
        <f>IFERROR(VLOOKUP(V163,DAY!$A$2:$E$1096,4,0),0)</f>
        <v>0</v>
      </c>
      <c r="W41" s="35">
        <f>IFERROR(VLOOKUP(W163,DAY!$A$2:$E$1096,4,0),0)</f>
        <v>0</v>
      </c>
      <c r="X41" s="35">
        <f>IFERROR(VLOOKUP(X163,DAY!$A$2:$E$1096,4,0),0)</f>
        <v>0</v>
      </c>
      <c r="Y41" s="35">
        <f>IFERROR(VLOOKUP(Y163,DAY!$A$2:$E$1096,4,0),0)</f>
        <v>0</v>
      </c>
      <c r="Z41" s="35">
        <f>IFERROR(VLOOKUP(Z163,DAY!$A$2:$E$1096,4,0),0)</f>
        <v>0</v>
      </c>
      <c r="AA41" s="35">
        <f>IFERROR(VLOOKUP(AA163,DAY!$A$2:$E$1096,4,0),0)</f>
        <v>0</v>
      </c>
      <c r="AB41" s="35">
        <f>IFERROR(VLOOKUP(AB163,DAY!$A$2:$E$1096,4,0),0)</f>
        <v>0</v>
      </c>
      <c r="AC41" s="35">
        <f>IFERROR(VLOOKUP(AC163,DAY!$A$2:$E$1096,4,0),0)</f>
        <v>0</v>
      </c>
      <c r="AD41" s="35">
        <f>IFERROR(VLOOKUP(AD163,DAY!$A$2:$E$1096,4,0),0)</f>
        <v>0</v>
      </c>
      <c r="AE41" s="127"/>
      <c r="AF41" s="129"/>
      <c r="AG41" s="145"/>
      <c r="AH41" s="127"/>
      <c r="AI41" s="132"/>
      <c r="AJ41" s="145"/>
      <c r="AM41" s="30"/>
      <c r="AN41" s="30"/>
      <c r="AQ41" s="34">
        <f>IFERROR(VLOOKUP(AQ164,DAY!$A$2:$E$744,3,0),0)</f>
        <v>0</v>
      </c>
    </row>
    <row r="42" spans="1:52" ht="88.5" customHeight="1" x14ac:dyDescent="0.4">
      <c r="A42" s="127"/>
      <c r="B42" s="36" t="s">
        <v>3</v>
      </c>
      <c r="C42" s="36">
        <f>IFERROR(VLOOKUP(C163,DAY!$A$2:$E$1096,5,0),0)</f>
        <v>0</v>
      </c>
      <c r="D42" s="36">
        <f>IFERROR(VLOOKUP(D163,DAY!$A$2:$E$1096,5,0),0)</f>
        <v>0</v>
      </c>
      <c r="E42" s="36">
        <f>IFERROR(VLOOKUP(E163,DAY!$A$2:$E$1096,5,0),0)</f>
        <v>0</v>
      </c>
      <c r="F42" s="36">
        <f>IFERROR(VLOOKUP(F163,DAY!$A$2:$E$1096,5,0),0)</f>
        <v>0</v>
      </c>
      <c r="G42" s="36">
        <f>IFERROR(VLOOKUP(G163,DAY!$A$2:$E$1096,5,0),0)</f>
        <v>0</v>
      </c>
      <c r="H42" s="36">
        <f>IFERROR(VLOOKUP(H163,DAY!$A$2:$E$1096,5,0),0)</f>
        <v>0</v>
      </c>
      <c r="I42" s="36">
        <f>IFERROR(VLOOKUP(I163,DAY!$A$2:$E$1096,5,0),0)</f>
        <v>0</v>
      </c>
      <c r="J42" s="36">
        <f>IFERROR(VLOOKUP(J163,DAY!$A$2:$E$1096,5,0),0)</f>
        <v>0</v>
      </c>
      <c r="K42" s="36">
        <f>IFERROR(VLOOKUP(K163,DAY!$A$2:$E$1096,5,0),0)</f>
        <v>0</v>
      </c>
      <c r="L42" s="36">
        <f>IFERROR(VLOOKUP(L163,DAY!$A$2:$E$1096,5,0),0)</f>
        <v>0</v>
      </c>
      <c r="M42" s="36">
        <f>IFERROR(VLOOKUP(M163,DAY!$A$2:$E$1096,5,0),0)</f>
        <v>0</v>
      </c>
      <c r="N42" s="36">
        <f>IFERROR(VLOOKUP(N163,DAY!$A$2:$E$1096,5,0),0)</f>
        <v>0</v>
      </c>
      <c r="O42" s="36">
        <f>IFERROR(VLOOKUP(O163,DAY!$A$2:$E$1096,5,0),0)</f>
        <v>0</v>
      </c>
      <c r="P42" s="36">
        <f>IFERROR(VLOOKUP(P163,DAY!$A$2:$E$1096,5,0),0)</f>
        <v>0</v>
      </c>
      <c r="Q42" s="36">
        <f>IFERROR(VLOOKUP(Q163,DAY!$A$2:$E$1096,5,0),0)</f>
        <v>0</v>
      </c>
      <c r="R42" s="36">
        <f>IFERROR(VLOOKUP(R163,DAY!$A$2:$E$1096,5,0),0)</f>
        <v>0</v>
      </c>
      <c r="S42" s="36">
        <f>IFERROR(VLOOKUP(S163,DAY!$A$2:$E$1096,5,0),0)</f>
        <v>0</v>
      </c>
      <c r="T42" s="36">
        <f>IFERROR(VLOOKUP(T163,DAY!$A$2:$E$1096,5,0),0)</f>
        <v>0</v>
      </c>
      <c r="U42" s="36">
        <f>IFERROR(VLOOKUP(U163,DAY!$A$2:$E$1096,5,0),0)</f>
        <v>0</v>
      </c>
      <c r="V42" s="36">
        <f>IFERROR(VLOOKUP(V163,DAY!$A$2:$E$1096,5,0),0)</f>
        <v>0</v>
      </c>
      <c r="W42" s="36">
        <f>IFERROR(VLOOKUP(W163,DAY!$A$2:$E$1096,5,0),0)</f>
        <v>0</v>
      </c>
      <c r="X42" s="36">
        <f>IFERROR(VLOOKUP(X163,DAY!$A$2:$E$1096,5,0),0)</f>
        <v>0</v>
      </c>
      <c r="Y42" s="36">
        <f>IFERROR(VLOOKUP(Y163,DAY!$A$2:$E$1096,5,0),0)</f>
        <v>0</v>
      </c>
      <c r="Z42" s="36">
        <f>IFERROR(VLOOKUP(Z163,DAY!$A$2:$E$1096,5,0),0)</f>
        <v>0</v>
      </c>
      <c r="AA42" s="36">
        <f>IFERROR(VLOOKUP(AA163,DAY!$A$2:$E$1096,5,0),0)</f>
        <v>0</v>
      </c>
      <c r="AB42" s="36">
        <f>IFERROR(VLOOKUP(AB163,DAY!$A$2:$E$1096,5,0),0)</f>
        <v>0</v>
      </c>
      <c r="AC42" s="36">
        <f>IFERROR(VLOOKUP(AC163,DAY!$A$2:$E$1096,5,0),0)</f>
        <v>0</v>
      </c>
      <c r="AD42" s="36">
        <f>IFERROR(VLOOKUP(AD163,DAY!$A$2:$E$1096,5,0),0)</f>
        <v>0</v>
      </c>
      <c r="AE42" s="127"/>
      <c r="AF42" s="129"/>
      <c r="AG42" s="146"/>
      <c r="AH42" s="127"/>
      <c r="AI42" s="132"/>
      <c r="AJ42" s="146"/>
      <c r="AM42" s="38"/>
      <c r="AN42" s="38"/>
      <c r="AQ42" s="34">
        <f>IFERROR(VLOOKUP(AQ164,DAY!$A$2:$E$744,4,0),0)</f>
        <v>0</v>
      </c>
    </row>
    <row r="43" spans="1:52" ht="27.75" customHeight="1" x14ac:dyDescent="0.4">
      <c r="A43" s="127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147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147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IFERROR(VLOOKUP(AQ164,DAY!$A$2:$E$744,5,0),0)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45">
      <c r="A44" s="156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123">
        <f>IFERROR(AM44,0)</f>
        <v>0.32100000000000001</v>
      </c>
      <c r="AF44" s="124"/>
      <c r="AG44" s="148"/>
      <c r="AH44" s="123">
        <f>IFERROR(AN44,0)</f>
        <v>0.32100000000000001</v>
      </c>
      <c r="AI44" s="125"/>
      <c r="AJ44" s="148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IFERROR(VLOOKUP(AQ164,DAY!$A$2:$E$744,6,0),0)</f>
        <v>0</v>
      </c>
    </row>
    <row r="45" spans="1:52" s="37" customFormat="1" ht="27.75" customHeight="1" thickBot="1" x14ac:dyDescent="0.45">
      <c r="A45" s="130" t="s">
        <v>67</v>
      </c>
      <c r="B45" s="29" t="s">
        <v>0</v>
      </c>
      <c r="C45" s="29">
        <f>IFERROR(VLOOKUP(C164,DAY!$A$2:$E$1096,2,0),0)</f>
        <v>0</v>
      </c>
      <c r="D45" s="29">
        <f>IFERROR(VLOOKUP(D164,DAY!$A$2:$E$744,2,0),0)</f>
        <v>0</v>
      </c>
      <c r="E45" s="29">
        <f>IFERROR(VLOOKUP(E164,DAY!$A$2:$E$744,2,0),0)</f>
        <v>0</v>
      </c>
      <c r="F45" s="29">
        <f>IFERROR(VLOOKUP(F164,DAY!$A$2:$E$744,2,0),0)</f>
        <v>0</v>
      </c>
      <c r="G45" s="29">
        <f>IFERROR(VLOOKUP(G164,DAY!$A$2:$E$744,2,0),0)</f>
        <v>0</v>
      </c>
      <c r="H45" s="29">
        <f>IFERROR(VLOOKUP(H164,DAY!$A$2:$E$744,2,0),0)</f>
        <v>0</v>
      </c>
      <c r="I45" s="29">
        <f>IFERROR(VLOOKUP(I164,DAY!$A$2:$E$744,2,0),0)</f>
        <v>0</v>
      </c>
      <c r="J45" s="29">
        <f>IFERROR(VLOOKUP(J164,DAY!$A$2:$E$744,2,0),0)</f>
        <v>0</v>
      </c>
      <c r="K45" s="29">
        <f>IFERROR(VLOOKUP(K164,DAY!$A$2:$E$744,2,0),0)</f>
        <v>0</v>
      </c>
      <c r="L45" s="29">
        <f>IFERROR(VLOOKUP(L164,DAY!$A$2:$E$744,2,0),0)</f>
        <v>0</v>
      </c>
      <c r="M45" s="29">
        <f>IFERROR(VLOOKUP(M164,DAY!$A$2:$E$744,2,0),0)</f>
        <v>0</v>
      </c>
      <c r="N45" s="29">
        <f>IFERROR(VLOOKUP(N164,DAY!$A$2:$E$744,2,0),0)</f>
        <v>0</v>
      </c>
      <c r="O45" s="29">
        <f>IFERROR(VLOOKUP(O164,DAY!$A$2:$E$744,2,0),0)</f>
        <v>0</v>
      </c>
      <c r="P45" s="29">
        <f>IFERROR(VLOOKUP(P164,DAY!$A$2:$E$744,2,0),0)</f>
        <v>0</v>
      </c>
      <c r="Q45" s="29">
        <f>IFERROR(VLOOKUP(Q164,DAY!$A$2:$E$744,2,0),0)</f>
        <v>0</v>
      </c>
      <c r="R45" s="29">
        <f>IFERROR(VLOOKUP(R164,DAY!$A$2:$E$744,2,0),0)</f>
        <v>0</v>
      </c>
      <c r="S45" s="29">
        <f>IFERROR(VLOOKUP(S164,DAY!$A$2:$E$744,2,0),0)</f>
        <v>0</v>
      </c>
      <c r="T45" s="29">
        <f>IFERROR(VLOOKUP(T164,DAY!$A$2:$E$744,2,0),0)</f>
        <v>0</v>
      </c>
      <c r="U45" s="29">
        <f>IFERROR(VLOOKUP(U164,DAY!$A$2:$E$744,2,0),0)</f>
        <v>0</v>
      </c>
      <c r="V45" s="29">
        <f>IFERROR(VLOOKUP(V164,DAY!$A$2:$E$744,2,0),0)</f>
        <v>0</v>
      </c>
      <c r="W45" s="29">
        <f>IFERROR(VLOOKUP(W164,DAY!$A$2:$E$744,2,0),0)</f>
        <v>0</v>
      </c>
      <c r="X45" s="29">
        <f>IFERROR(VLOOKUP(X164,DAY!$A$2:$E$744,2,0),0)</f>
        <v>0</v>
      </c>
      <c r="Y45" s="29">
        <f>IFERROR(VLOOKUP(Y164,DAY!$A$2:$E$744,2,0),0)</f>
        <v>0</v>
      </c>
      <c r="Z45" s="29">
        <f>IFERROR(VLOOKUP(Z164,DAY!$A$2:$E$744,2,0),0)</f>
        <v>0</v>
      </c>
      <c r="AA45" s="29">
        <f>IFERROR(VLOOKUP(AA164,DAY!$A$2:$E$744,2,0),0)</f>
        <v>0</v>
      </c>
      <c r="AB45" s="29">
        <f>IFERROR(VLOOKUP(AB164,DAY!$A$2:$E$744,2,0),0)</f>
        <v>0</v>
      </c>
      <c r="AC45" s="29">
        <f>IFERROR(VLOOKUP(AC164,DAY!$A$2:$E$744,2,0),0)</f>
        <v>0</v>
      </c>
      <c r="AD45" s="29">
        <f>IFERROR(VLOOKUP(AD164,DAY!$A$2:$E$744,2,0),0)</f>
        <v>0</v>
      </c>
      <c r="AE45" s="126" t="s">
        <v>11</v>
      </c>
      <c r="AF45" s="128" t="s">
        <v>12</v>
      </c>
      <c r="AG45" s="145" t="s">
        <v>84</v>
      </c>
      <c r="AH45" s="130" t="s">
        <v>11</v>
      </c>
      <c r="AI45" s="131" t="s">
        <v>13</v>
      </c>
      <c r="AJ45" s="145" t="s">
        <v>84</v>
      </c>
      <c r="AL45" s="20"/>
      <c r="AM45" s="30"/>
      <c r="AN45" s="30"/>
      <c r="AO45" s="20"/>
      <c r="AP45" s="20"/>
      <c r="AQ45" s="46">
        <f>IFERROR(VLOOKUP(AQ164,DAY!$A$2:$E$744,7,0),0)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4">
      <c r="A46" s="127"/>
      <c r="B46" s="32" t="s">
        <v>1</v>
      </c>
      <c r="C46" s="32">
        <f>IFERROR(VLOOKUP(C164,DAY!$A$2:$E$1096,3,0),0)</f>
        <v>0</v>
      </c>
      <c r="D46" s="32">
        <f>IFERROR(VLOOKUP(D164,DAY!$A$2:$E$744,3,0),0)</f>
        <v>0</v>
      </c>
      <c r="E46" s="32">
        <f>IFERROR(VLOOKUP(E164,DAY!$A$2:$E$744,3,0),0)</f>
        <v>0</v>
      </c>
      <c r="F46" s="32">
        <f>IFERROR(VLOOKUP(F164,DAY!$A$2:$E$744,3,0),0)</f>
        <v>0</v>
      </c>
      <c r="G46" s="32">
        <f>IFERROR(VLOOKUP(G164,DAY!$A$2:$E$744,3,0),0)</f>
        <v>0</v>
      </c>
      <c r="H46" s="32">
        <f>IFERROR(VLOOKUP(H164,DAY!$A$2:$E$744,3,0),0)</f>
        <v>0</v>
      </c>
      <c r="I46" s="32">
        <f>IFERROR(VLOOKUP(I164,DAY!$A$2:$E$744,3,0),0)</f>
        <v>0</v>
      </c>
      <c r="J46" s="32">
        <f>IFERROR(VLOOKUP(J164,DAY!$A$2:$E$744,3,0),0)</f>
        <v>0</v>
      </c>
      <c r="K46" s="32">
        <f>IFERROR(VLOOKUP(K164,DAY!$A$2:$E$744,3,0),0)</f>
        <v>0</v>
      </c>
      <c r="L46" s="32">
        <f>IFERROR(VLOOKUP(L164,DAY!$A$2:$E$744,3,0),0)</f>
        <v>0</v>
      </c>
      <c r="M46" s="32">
        <f>IFERROR(VLOOKUP(M164,DAY!$A$2:$E$744,3,0),0)</f>
        <v>0</v>
      </c>
      <c r="N46" s="32">
        <f>IFERROR(VLOOKUP(N164,DAY!$A$2:$E$744,3,0),0)</f>
        <v>0</v>
      </c>
      <c r="O46" s="32">
        <f>IFERROR(VLOOKUP(O164,DAY!$A$2:$E$744,3,0),0)</f>
        <v>0</v>
      </c>
      <c r="P46" s="32">
        <f>IFERROR(VLOOKUP(P164,DAY!$A$2:$E$744,3,0),0)</f>
        <v>0</v>
      </c>
      <c r="Q46" s="32">
        <f>IFERROR(VLOOKUP(Q164,DAY!$A$2:$E$744,3,0),0)</f>
        <v>0</v>
      </c>
      <c r="R46" s="32">
        <f>IFERROR(VLOOKUP(R164,DAY!$A$2:$E$744,3,0),0)</f>
        <v>0</v>
      </c>
      <c r="S46" s="32">
        <f>IFERROR(VLOOKUP(S164,DAY!$A$2:$E$744,3,0),0)</f>
        <v>0</v>
      </c>
      <c r="T46" s="32">
        <f>IFERROR(VLOOKUP(T164,DAY!$A$2:$E$744,3,0),0)</f>
        <v>0</v>
      </c>
      <c r="U46" s="32">
        <f>IFERROR(VLOOKUP(U164,DAY!$A$2:$E$744,3,0),0)</f>
        <v>0</v>
      </c>
      <c r="V46" s="32">
        <f>IFERROR(VLOOKUP(V164,DAY!$A$2:$E$744,3,0),0)</f>
        <v>0</v>
      </c>
      <c r="W46" s="32">
        <f>IFERROR(VLOOKUP(W164,DAY!$A$2:$E$744,3,0),0)</f>
        <v>0</v>
      </c>
      <c r="X46" s="32">
        <f>IFERROR(VLOOKUP(X164,DAY!$A$2:$E$744,3,0),0)</f>
        <v>0</v>
      </c>
      <c r="Y46" s="32">
        <f>IFERROR(VLOOKUP(Y164,DAY!$A$2:$E$744,3,0),0)</f>
        <v>0</v>
      </c>
      <c r="Z46" s="32">
        <f>IFERROR(VLOOKUP(Z164,DAY!$A$2:$E$744,3,0),0)</f>
        <v>0</v>
      </c>
      <c r="AA46" s="32">
        <f>IFERROR(VLOOKUP(AA164,DAY!$A$2:$E$744,3,0),0)</f>
        <v>0</v>
      </c>
      <c r="AB46" s="32">
        <f>IFERROR(VLOOKUP(AB164,DAY!$A$2:$E$744,3,0),0)</f>
        <v>0</v>
      </c>
      <c r="AC46" s="32">
        <f>IFERROR(VLOOKUP(AC164,DAY!$A$2:$E$744,3,0),0)</f>
        <v>0</v>
      </c>
      <c r="AD46" s="33">
        <f>IFERROR(VLOOKUP(AD164,DAY!$A$2:$E$744,3,0),0)</f>
        <v>0</v>
      </c>
      <c r="AE46" s="127"/>
      <c r="AF46" s="129"/>
      <c r="AG46" s="145"/>
      <c r="AH46" s="127"/>
      <c r="AI46" s="132"/>
      <c r="AJ46" s="145"/>
      <c r="AM46" s="30"/>
      <c r="AN46" s="30"/>
      <c r="AQ46" s="31">
        <f>IFERROR(VLOOKUP(AQ165,DAY!$A$2:$E$744,2,0),0)</f>
        <v>0</v>
      </c>
    </row>
    <row r="47" spans="1:52" ht="27.75" customHeight="1" x14ac:dyDescent="0.4">
      <c r="A47" s="127"/>
      <c r="B47" s="35" t="s">
        <v>2</v>
      </c>
      <c r="C47" s="35">
        <f>IFERROR(VLOOKUP(C164,DAY!$A$2:$E$1096,4,0),0)</f>
        <v>0</v>
      </c>
      <c r="D47" s="35">
        <f>IFERROR(VLOOKUP(D164,DAY!$A$2:$E$1096,4,0),0)</f>
        <v>0</v>
      </c>
      <c r="E47" s="35">
        <f>IFERROR(VLOOKUP(E164,DAY!$A$2:$E$1096,4,0),0)</f>
        <v>0</v>
      </c>
      <c r="F47" s="35">
        <f>IFERROR(VLOOKUP(F164,DAY!$A$2:$E$1096,4,0),0)</f>
        <v>0</v>
      </c>
      <c r="G47" s="35">
        <f>IFERROR(VLOOKUP(G164,DAY!$A$2:$E$1096,4,0),0)</f>
        <v>0</v>
      </c>
      <c r="H47" s="35">
        <f>IFERROR(VLOOKUP(H164,DAY!$A$2:$E$1096,4,0),0)</f>
        <v>0</v>
      </c>
      <c r="I47" s="35">
        <f>IFERROR(VLOOKUP(I164,DAY!$A$2:$E$1096,4,0),0)</f>
        <v>0</v>
      </c>
      <c r="J47" s="35">
        <f>IFERROR(VLOOKUP(J164,DAY!$A$2:$E$1096,4,0),0)</f>
        <v>0</v>
      </c>
      <c r="K47" s="35">
        <f>IFERROR(VLOOKUP(K164,DAY!$A$2:$E$1096,4,0),0)</f>
        <v>0</v>
      </c>
      <c r="L47" s="35">
        <f>IFERROR(VLOOKUP(L164,DAY!$A$2:$E$1096,4,0),0)</f>
        <v>0</v>
      </c>
      <c r="M47" s="35">
        <f>IFERROR(VLOOKUP(M164,DAY!$A$2:$E$1096,4,0),0)</f>
        <v>0</v>
      </c>
      <c r="N47" s="35">
        <f>IFERROR(VLOOKUP(N164,DAY!$A$2:$E$1096,4,0),0)</f>
        <v>0</v>
      </c>
      <c r="O47" s="35">
        <f>IFERROR(VLOOKUP(O164,DAY!$A$2:$E$1096,4,0),0)</f>
        <v>0</v>
      </c>
      <c r="P47" s="35">
        <f>IFERROR(VLOOKUP(P164,DAY!$A$2:$E$1096,4,0),0)</f>
        <v>0</v>
      </c>
      <c r="Q47" s="35">
        <f>IFERROR(VLOOKUP(Q164,DAY!$A$2:$E$1096,4,0),0)</f>
        <v>0</v>
      </c>
      <c r="R47" s="35">
        <f>IFERROR(VLOOKUP(R164,DAY!$A$2:$E$1096,4,0),0)</f>
        <v>0</v>
      </c>
      <c r="S47" s="35">
        <f>IFERROR(VLOOKUP(S164,DAY!$A$2:$E$1096,4,0),0)</f>
        <v>0</v>
      </c>
      <c r="T47" s="35">
        <f>IFERROR(VLOOKUP(T164,DAY!$A$2:$E$1096,4,0),0)</f>
        <v>0</v>
      </c>
      <c r="U47" s="35">
        <f>IFERROR(VLOOKUP(U164,DAY!$A$2:$E$1096,4,0),0)</f>
        <v>0</v>
      </c>
      <c r="V47" s="35">
        <f>IFERROR(VLOOKUP(V164,DAY!$A$2:$E$1096,4,0),0)</f>
        <v>0</v>
      </c>
      <c r="W47" s="35">
        <f>IFERROR(VLOOKUP(W164,DAY!$A$2:$E$1096,4,0),0)</f>
        <v>0</v>
      </c>
      <c r="X47" s="35">
        <f>IFERROR(VLOOKUP(X164,DAY!$A$2:$E$1096,4,0),0)</f>
        <v>0</v>
      </c>
      <c r="Y47" s="35">
        <f>IFERROR(VLOOKUP(Y164,DAY!$A$2:$E$1096,4,0),0)</f>
        <v>0</v>
      </c>
      <c r="Z47" s="35">
        <f>IFERROR(VLOOKUP(Z164,DAY!$A$2:$E$1096,4,0),0)</f>
        <v>0</v>
      </c>
      <c r="AA47" s="35">
        <f>IFERROR(VLOOKUP(AA164,DAY!$A$2:$E$1096,4,0),0)</f>
        <v>0</v>
      </c>
      <c r="AB47" s="35">
        <f>IFERROR(VLOOKUP(AB164,DAY!$A$2:$E$1096,4,0),0)</f>
        <v>0</v>
      </c>
      <c r="AC47" s="35">
        <f>IFERROR(VLOOKUP(AC164,DAY!$A$2:$E$1096,4,0),0)</f>
        <v>0</v>
      </c>
      <c r="AD47" s="35">
        <f>IFERROR(VLOOKUP(AD164,DAY!$A$2:$E$1096,4,0),0)</f>
        <v>0</v>
      </c>
      <c r="AE47" s="127"/>
      <c r="AF47" s="129"/>
      <c r="AG47" s="145"/>
      <c r="AH47" s="127"/>
      <c r="AI47" s="132"/>
      <c r="AJ47" s="145"/>
      <c r="AM47" s="30"/>
      <c r="AN47" s="30"/>
      <c r="AQ47" s="34">
        <f>IFERROR(VLOOKUP(AQ165,DAY!$A$2:$E$744,3,0),0)</f>
        <v>0</v>
      </c>
    </row>
    <row r="48" spans="1:52" ht="88.5" customHeight="1" x14ac:dyDescent="0.4">
      <c r="A48" s="127"/>
      <c r="B48" s="36" t="s">
        <v>3</v>
      </c>
      <c r="C48" s="36">
        <f>IFERROR(VLOOKUP(C164,DAY!$A$2:$E$1096,5,0),0)</f>
        <v>0</v>
      </c>
      <c r="D48" s="36">
        <f>IFERROR(VLOOKUP(D164,DAY!$A$2:$E$1096,5,0),0)</f>
        <v>0</v>
      </c>
      <c r="E48" s="36">
        <f>IFERROR(VLOOKUP(E164,DAY!$A$2:$E$1096,5,0),0)</f>
        <v>0</v>
      </c>
      <c r="F48" s="36">
        <f>IFERROR(VLOOKUP(F164,DAY!$A$2:$E$1096,5,0),0)</f>
        <v>0</v>
      </c>
      <c r="G48" s="36">
        <f>IFERROR(VLOOKUP(G164,DAY!$A$2:$E$1096,5,0),0)</f>
        <v>0</v>
      </c>
      <c r="H48" s="36">
        <f>IFERROR(VLOOKUP(H164,DAY!$A$2:$E$1096,5,0),0)</f>
        <v>0</v>
      </c>
      <c r="I48" s="36">
        <f>IFERROR(VLOOKUP(I164,DAY!$A$2:$E$1096,5,0),0)</f>
        <v>0</v>
      </c>
      <c r="J48" s="36">
        <f>IFERROR(VLOOKUP(J164,DAY!$A$2:$E$1096,5,0),0)</f>
        <v>0</v>
      </c>
      <c r="K48" s="36">
        <f>IFERROR(VLOOKUP(K164,DAY!$A$2:$E$1096,5,0),0)</f>
        <v>0</v>
      </c>
      <c r="L48" s="36">
        <f>IFERROR(VLOOKUP(L164,DAY!$A$2:$E$1096,5,0),0)</f>
        <v>0</v>
      </c>
      <c r="M48" s="36">
        <f>IFERROR(VLOOKUP(M164,DAY!$A$2:$E$1096,5,0),0)</f>
        <v>0</v>
      </c>
      <c r="N48" s="36">
        <f>IFERROR(VLOOKUP(N164,DAY!$A$2:$E$1096,5,0),0)</f>
        <v>0</v>
      </c>
      <c r="O48" s="36">
        <f>IFERROR(VLOOKUP(O164,DAY!$A$2:$E$1096,5,0),0)</f>
        <v>0</v>
      </c>
      <c r="P48" s="36">
        <f>IFERROR(VLOOKUP(P164,DAY!$A$2:$E$1096,5,0),0)</f>
        <v>0</v>
      </c>
      <c r="Q48" s="36">
        <f>IFERROR(VLOOKUP(Q164,DAY!$A$2:$E$1096,5,0),0)</f>
        <v>0</v>
      </c>
      <c r="R48" s="36">
        <f>IFERROR(VLOOKUP(R164,DAY!$A$2:$E$1096,5,0),0)</f>
        <v>0</v>
      </c>
      <c r="S48" s="36">
        <f>IFERROR(VLOOKUP(S164,DAY!$A$2:$E$1096,5,0),0)</f>
        <v>0</v>
      </c>
      <c r="T48" s="36">
        <f>IFERROR(VLOOKUP(T164,DAY!$A$2:$E$1096,5,0),0)</f>
        <v>0</v>
      </c>
      <c r="U48" s="36">
        <f>IFERROR(VLOOKUP(U164,DAY!$A$2:$E$1096,5,0),0)</f>
        <v>0</v>
      </c>
      <c r="V48" s="36">
        <f>IFERROR(VLOOKUP(V164,DAY!$A$2:$E$1096,5,0),0)</f>
        <v>0</v>
      </c>
      <c r="W48" s="36">
        <f>IFERROR(VLOOKUP(W164,DAY!$A$2:$E$1096,5,0),0)</f>
        <v>0</v>
      </c>
      <c r="X48" s="36">
        <f>IFERROR(VLOOKUP(X164,DAY!$A$2:$E$1096,5,0),0)</f>
        <v>0</v>
      </c>
      <c r="Y48" s="36">
        <f>IFERROR(VLOOKUP(Y164,DAY!$A$2:$E$1096,5,0),0)</f>
        <v>0</v>
      </c>
      <c r="Z48" s="36">
        <f>IFERROR(VLOOKUP(Z164,DAY!$A$2:$E$1096,5,0),0)</f>
        <v>0</v>
      </c>
      <c r="AA48" s="36">
        <f>IFERROR(VLOOKUP(AA164,DAY!$A$2:$E$1096,5,0),0)</f>
        <v>0</v>
      </c>
      <c r="AB48" s="36">
        <f>IFERROR(VLOOKUP(AB164,DAY!$A$2:$E$1096,5,0),0)</f>
        <v>0</v>
      </c>
      <c r="AC48" s="36">
        <f>IFERROR(VLOOKUP(AC164,DAY!$A$2:$E$1096,5,0),0)</f>
        <v>0</v>
      </c>
      <c r="AD48" s="36">
        <f>IFERROR(VLOOKUP(AD164,DAY!$A$2:$E$1096,5,0),0)</f>
        <v>0</v>
      </c>
      <c r="AE48" s="127"/>
      <c r="AF48" s="129"/>
      <c r="AG48" s="146"/>
      <c r="AH48" s="127"/>
      <c r="AI48" s="132"/>
      <c r="AJ48" s="146"/>
      <c r="AM48" s="38"/>
      <c r="AN48" s="38"/>
      <c r="AQ48" s="34">
        <f>IFERROR(VLOOKUP(AQ165,DAY!$A$2:$E$744,4,0),0)</f>
        <v>0</v>
      </c>
    </row>
    <row r="49" spans="1:43" ht="27.75" customHeight="1" x14ac:dyDescent="0.4">
      <c r="A49" s="127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147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147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IFERROR(VLOOKUP(AQ165,DAY!$A$2:$E$744,5,0),0)</f>
        <v>0</v>
      </c>
    </row>
    <row r="50" spans="1:43" ht="27.75" customHeight="1" thickBot="1" x14ac:dyDescent="0.45">
      <c r="A50" s="156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123">
        <f>IFERROR(AM50,0)</f>
        <v>0.39300000000000002</v>
      </c>
      <c r="AF50" s="124"/>
      <c r="AG50" s="148"/>
      <c r="AH50" s="123">
        <f>IFERROR(AN50,0)</f>
        <v>0.39300000000000002</v>
      </c>
      <c r="AI50" s="125"/>
      <c r="AJ50" s="148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IFERROR(VLOOKUP(AQ165,DAY!$A$2:$E$744,6,0),0)</f>
        <v>0</v>
      </c>
    </row>
    <row r="51" spans="1:43" ht="27.75" customHeight="1" thickBot="1" x14ac:dyDescent="0.45">
      <c r="A51" s="130" t="s">
        <v>68</v>
      </c>
      <c r="B51" s="29" t="s">
        <v>0</v>
      </c>
      <c r="C51" s="44">
        <f>IFERROR(VLOOKUP(C165,DAY!$A$2:$E$1096,2,0),0)</f>
        <v>0</v>
      </c>
      <c r="D51" s="44">
        <f>IFERROR(VLOOKUP(D165,DAY!$A$2:$E$744,2,0),0)</f>
        <v>0</v>
      </c>
      <c r="E51" s="44">
        <f>IFERROR(VLOOKUP(E165,DAY!$A$2:$E$744,2,0),0)</f>
        <v>0</v>
      </c>
      <c r="F51" s="44">
        <f>IFERROR(VLOOKUP(F165,DAY!$A$2:$E$744,2,0),0)</f>
        <v>0</v>
      </c>
      <c r="G51" s="44">
        <f>IFERROR(VLOOKUP(G165,DAY!$A$2:$E$744,2,0),0)</f>
        <v>0</v>
      </c>
      <c r="H51" s="44">
        <f>IFERROR(VLOOKUP(H165,DAY!$A$2:$E$744,2,0),0)</f>
        <v>0</v>
      </c>
      <c r="I51" s="44">
        <f>IFERROR(VLOOKUP(I165,DAY!$A$2:$E$744,2,0),0)</f>
        <v>0</v>
      </c>
      <c r="J51" s="44">
        <f>IFERROR(VLOOKUP(J165,DAY!$A$2:$E$744,2,0),0)</f>
        <v>0</v>
      </c>
      <c r="K51" s="44">
        <f>IFERROR(VLOOKUP(K165,DAY!$A$2:$E$744,2,0),0)</f>
        <v>0</v>
      </c>
      <c r="L51" s="44">
        <f>IFERROR(VLOOKUP(L165,DAY!$A$2:$E$744,2,0),0)</f>
        <v>0</v>
      </c>
      <c r="M51" s="44">
        <f>IFERROR(VLOOKUP(M165,DAY!$A$2:$E$744,2,0),0)</f>
        <v>0</v>
      </c>
      <c r="N51" s="44">
        <f>IFERROR(VLOOKUP(N165,DAY!$A$2:$E$744,2,0),0)</f>
        <v>0</v>
      </c>
      <c r="O51" s="44">
        <f>IFERROR(VLOOKUP(O165,DAY!$A$2:$E$744,2,0),0)</f>
        <v>0</v>
      </c>
      <c r="P51" s="44">
        <f>IFERROR(VLOOKUP(P165,DAY!$A$2:$E$744,2,0),0)</f>
        <v>0</v>
      </c>
      <c r="Q51" s="44">
        <f>IFERROR(VLOOKUP(Q165,DAY!$A$2:$E$744,2,0),0)</f>
        <v>0</v>
      </c>
      <c r="R51" s="44">
        <f>IFERROR(VLOOKUP(R165,DAY!$A$2:$E$744,2,0),0)</f>
        <v>0</v>
      </c>
      <c r="S51" s="44">
        <f>IFERROR(VLOOKUP(S165,DAY!$A$2:$E$744,2,0),0)</f>
        <v>0</v>
      </c>
      <c r="T51" s="44">
        <f>IFERROR(VLOOKUP(T165,DAY!$A$2:$E$744,2,0),0)</f>
        <v>0</v>
      </c>
      <c r="U51" s="44">
        <f>IFERROR(VLOOKUP(U165,DAY!$A$2:$E$744,2,0),0)</f>
        <v>0</v>
      </c>
      <c r="V51" s="44">
        <f>IFERROR(VLOOKUP(V165,DAY!$A$2:$E$744,2,0),0)</f>
        <v>0</v>
      </c>
      <c r="W51" s="44">
        <f>IFERROR(VLOOKUP(W165,DAY!$A$2:$E$744,2,0),0)</f>
        <v>0</v>
      </c>
      <c r="X51" s="44">
        <f>IFERROR(VLOOKUP(X165,DAY!$A$2:$E$744,2,0),0)</f>
        <v>0</v>
      </c>
      <c r="Y51" s="44">
        <f>IFERROR(VLOOKUP(Y165,DAY!$A$2:$E$744,2,0),0)</f>
        <v>0</v>
      </c>
      <c r="Z51" s="44">
        <f>IFERROR(VLOOKUP(Z165,DAY!$A$2:$E$744,2,0),0)</f>
        <v>0</v>
      </c>
      <c r="AA51" s="44">
        <f>IFERROR(VLOOKUP(AA165,DAY!$A$2:$E$744,2,0),0)</f>
        <v>0</v>
      </c>
      <c r="AB51" s="44">
        <f>IFERROR(VLOOKUP(AB165,DAY!$A$2:$E$744,2,0),0)</f>
        <v>0</v>
      </c>
      <c r="AC51" s="44">
        <f>IFERROR(VLOOKUP(AC165,DAY!$A$2:$E$744,2,0),0)</f>
        <v>0</v>
      </c>
      <c r="AD51" s="44">
        <f>IFERROR(VLOOKUP(AD165,DAY!$A$2:$E$744,2,0),0)</f>
        <v>0</v>
      </c>
      <c r="AE51" s="126" t="s">
        <v>11</v>
      </c>
      <c r="AF51" s="128" t="s">
        <v>12</v>
      </c>
      <c r="AG51" s="145" t="s">
        <v>84</v>
      </c>
      <c r="AH51" s="130" t="s">
        <v>11</v>
      </c>
      <c r="AI51" s="131" t="s">
        <v>13</v>
      </c>
      <c r="AJ51" s="145" t="s">
        <v>84</v>
      </c>
      <c r="AK51" s="37"/>
      <c r="AM51" s="30"/>
      <c r="AN51" s="30"/>
      <c r="AQ51" s="41">
        <f>IFERROR(VLOOKUP(AQ165,DAY!$A$2:$E$744,7,0),0)</f>
        <v>0</v>
      </c>
    </row>
    <row r="52" spans="1:43" ht="27.75" customHeight="1" x14ac:dyDescent="0.4">
      <c r="A52" s="127"/>
      <c r="B52" s="32" t="s">
        <v>1</v>
      </c>
      <c r="C52" s="32">
        <f>IFERROR(VLOOKUP(C165,DAY!$A$2:$E$1096,3,0),0)</f>
        <v>0</v>
      </c>
      <c r="D52" s="32">
        <f>IFERROR(VLOOKUP(D165,DAY!$A$2:$E$744,3,0),0)</f>
        <v>0</v>
      </c>
      <c r="E52" s="32">
        <f>IFERROR(VLOOKUP(E165,DAY!$A$2:$E$744,3,0),0)</f>
        <v>0</v>
      </c>
      <c r="F52" s="32">
        <f>IFERROR(VLOOKUP(F165,DAY!$A$2:$E$744,3,0),0)</f>
        <v>0</v>
      </c>
      <c r="G52" s="32">
        <f>IFERROR(VLOOKUP(G165,DAY!$A$2:$E$744,3,0),0)</f>
        <v>0</v>
      </c>
      <c r="H52" s="32">
        <f>IFERROR(VLOOKUP(H165,DAY!$A$2:$E$744,3,0),0)</f>
        <v>0</v>
      </c>
      <c r="I52" s="32">
        <f>IFERROR(VLOOKUP(I165,DAY!$A$2:$E$744,3,0),0)</f>
        <v>0</v>
      </c>
      <c r="J52" s="32">
        <f>IFERROR(VLOOKUP(J165,DAY!$A$2:$E$744,3,0),0)</f>
        <v>0</v>
      </c>
      <c r="K52" s="32">
        <f>IFERROR(VLOOKUP(K165,DAY!$A$2:$E$744,3,0),0)</f>
        <v>0</v>
      </c>
      <c r="L52" s="32">
        <f>IFERROR(VLOOKUP(L165,DAY!$A$2:$E$744,3,0),0)</f>
        <v>0</v>
      </c>
      <c r="M52" s="32">
        <f>IFERROR(VLOOKUP(M165,DAY!$A$2:$E$744,3,0),0)</f>
        <v>0</v>
      </c>
      <c r="N52" s="32">
        <f>IFERROR(VLOOKUP(N165,DAY!$A$2:$E$744,3,0),0)</f>
        <v>0</v>
      </c>
      <c r="O52" s="32">
        <f>IFERROR(VLOOKUP(O165,DAY!$A$2:$E$744,3,0),0)</f>
        <v>0</v>
      </c>
      <c r="P52" s="32">
        <f>IFERROR(VLOOKUP(P165,DAY!$A$2:$E$744,3,0),0)</f>
        <v>0</v>
      </c>
      <c r="Q52" s="32">
        <f>IFERROR(VLOOKUP(Q165,DAY!$A$2:$E$744,3,0),0)</f>
        <v>0</v>
      </c>
      <c r="R52" s="32">
        <f>IFERROR(VLOOKUP(R165,DAY!$A$2:$E$744,3,0),0)</f>
        <v>0</v>
      </c>
      <c r="S52" s="32">
        <f>IFERROR(VLOOKUP(S165,DAY!$A$2:$E$744,3,0),0)</f>
        <v>0</v>
      </c>
      <c r="T52" s="32">
        <f>IFERROR(VLOOKUP(T165,DAY!$A$2:$E$744,3,0),0)</f>
        <v>0</v>
      </c>
      <c r="U52" s="32">
        <f>IFERROR(VLOOKUP(U165,DAY!$A$2:$E$744,3,0),0)</f>
        <v>0</v>
      </c>
      <c r="V52" s="32">
        <f>IFERROR(VLOOKUP(V165,DAY!$A$2:$E$744,3,0),0)</f>
        <v>0</v>
      </c>
      <c r="W52" s="32">
        <f>IFERROR(VLOOKUP(W165,DAY!$A$2:$E$744,3,0),0)</f>
        <v>0</v>
      </c>
      <c r="X52" s="32">
        <f>IFERROR(VLOOKUP(X165,DAY!$A$2:$E$744,3,0),0)</f>
        <v>0</v>
      </c>
      <c r="Y52" s="32">
        <f>IFERROR(VLOOKUP(Y165,DAY!$A$2:$E$744,3,0),0)</f>
        <v>0</v>
      </c>
      <c r="Z52" s="32">
        <f>IFERROR(VLOOKUP(Z165,DAY!$A$2:$E$744,3,0),0)</f>
        <v>0</v>
      </c>
      <c r="AA52" s="32">
        <f>IFERROR(VLOOKUP(AA165,DAY!$A$2:$E$744,3,0),0)</f>
        <v>0</v>
      </c>
      <c r="AB52" s="32">
        <f>IFERROR(VLOOKUP(AB165,DAY!$A$2:$E$744,3,0),0)</f>
        <v>0</v>
      </c>
      <c r="AC52" s="32">
        <f>IFERROR(VLOOKUP(AC165,DAY!$A$2:$E$744,3,0),0)</f>
        <v>0</v>
      </c>
      <c r="AD52" s="33">
        <f>IFERROR(VLOOKUP(AD165,DAY!$A$2:$E$744,3,0),0)</f>
        <v>0</v>
      </c>
      <c r="AE52" s="127"/>
      <c r="AF52" s="129"/>
      <c r="AG52" s="145"/>
      <c r="AH52" s="127"/>
      <c r="AI52" s="132"/>
      <c r="AJ52" s="145"/>
      <c r="AM52" s="30"/>
      <c r="AN52" s="30"/>
      <c r="AQ52" s="35">
        <f>IFERROR(VLOOKUP(AQ166,DAY!$A$2:$E$744,2,0),0)</f>
        <v>0</v>
      </c>
    </row>
    <row r="53" spans="1:43" ht="27.75" customHeight="1" x14ac:dyDescent="0.4">
      <c r="A53" s="127"/>
      <c r="B53" s="35" t="s">
        <v>2</v>
      </c>
      <c r="C53" s="35">
        <f>IFERROR(VLOOKUP(C165,DAY!$A$2:$E$1096,4,0),0)</f>
        <v>0</v>
      </c>
      <c r="D53" s="35">
        <f>IFERROR(VLOOKUP(D165,DAY!$A$2:$E$1096,4,0),0)</f>
        <v>0</v>
      </c>
      <c r="E53" s="35">
        <f>IFERROR(VLOOKUP(E165,DAY!$A$2:$E$1096,4,0),0)</f>
        <v>0</v>
      </c>
      <c r="F53" s="35">
        <f>IFERROR(VLOOKUP(F165,DAY!$A$2:$E$1096,4,0),0)</f>
        <v>0</v>
      </c>
      <c r="G53" s="35">
        <f>IFERROR(VLOOKUP(G165,DAY!$A$2:$E$1096,4,0),0)</f>
        <v>0</v>
      </c>
      <c r="H53" s="35">
        <f>IFERROR(VLOOKUP(H165,DAY!$A$2:$E$1096,4,0),0)</f>
        <v>0</v>
      </c>
      <c r="I53" s="35">
        <f>IFERROR(VLOOKUP(I165,DAY!$A$2:$E$1096,4,0),0)</f>
        <v>0</v>
      </c>
      <c r="J53" s="35">
        <f>IFERROR(VLOOKUP(J165,DAY!$A$2:$E$1096,4,0),0)</f>
        <v>0</v>
      </c>
      <c r="K53" s="35">
        <f>IFERROR(VLOOKUP(K165,DAY!$A$2:$E$1096,4,0),0)</f>
        <v>0</v>
      </c>
      <c r="L53" s="35">
        <f>IFERROR(VLOOKUP(L165,DAY!$A$2:$E$1096,4,0),0)</f>
        <v>0</v>
      </c>
      <c r="M53" s="35">
        <f>IFERROR(VLOOKUP(M165,DAY!$A$2:$E$1096,4,0),0)</f>
        <v>0</v>
      </c>
      <c r="N53" s="35">
        <f>IFERROR(VLOOKUP(N165,DAY!$A$2:$E$1096,4,0),0)</f>
        <v>0</v>
      </c>
      <c r="O53" s="35">
        <f>IFERROR(VLOOKUP(O165,DAY!$A$2:$E$1096,4,0),0)</f>
        <v>0</v>
      </c>
      <c r="P53" s="35">
        <f>IFERROR(VLOOKUP(P165,DAY!$A$2:$E$1096,4,0),0)</f>
        <v>0</v>
      </c>
      <c r="Q53" s="35">
        <f>IFERROR(VLOOKUP(Q165,DAY!$A$2:$E$1096,4,0),0)</f>
        <v>0</v>
      </c>
      <c r="R53" s="35">
        <f>IFERROR(VLOOKUP(R165,DAY!$A$2:$E$1096,4,0),0)</f>
        <v>0</v>
      </c>
      <c r="S53" s="35">
        <f>IFERROR(VLOOKUP(S165,DAY!$A$2:$E$1096,4,0),0)</f>
        <v>0</v>
      </c>
      <c r="T53" s="35">
        <f>IFERROR(VLOOKUP(T165,DAY!$A$2:$E$1096,4,0),0)</f>
        <v>0</v>
      </c>
      <c r="U53" s="35">
        <f>IFERROR(VLOOKUP(U165,DAY!$A$2:$E$1096,4,0),0)</f>
        <v>0</v>
      </c>
      <c r="V53" s="35">
        <f>IFERROR(VLOOKUP(V165,DAY!$A$2:$E$1096,4,0),0)</f>
        <v>0</v>
      </c>
      <c r="W53" s="35">
        <f>IFERROR(VLOOKUP(W165,DAY!$A$2:$E$1096,4,0),0)</f>
        <v>0</v>
      </c>
      <c r="X53" s="35">
        <f>IFERROR(VLOOKUP(X165,DAY!$A$2:$E$1096,4,0),0)</f>
        <v>0</v>
      </c>
      <c r="Y53" s="35">
        <f>IFERROR(VLOOKUP(Y165,DAY!$A$2:$E$1096,4,0),0)</f>
        <v>0</v>
      </c>
      <c r="Z53" s="35">
        <f>IFERROR(VLOOKUP(Z165,DAY!$A$2:$E$1096,4,0),0)</f>
        <v>0</v>
      </c>
      <c r="AA53" s="35">
        <f>IFERROR(VLOOKUP(AA165,DAY!$A$2:$E$1096,4,0),0)</f>
        <v>0</v>
      </c>
      <c r="AB53" s="35">
        <f>IFERROR(VLOOKUP(AB165,DAY!$A$2:$E$1096,4,0),0)</f>
        <v>0</v>
      </c>
      <c r="AC53" s="35">
        <f>IFERROR(VLOOKUP(AC165,DAY!$A$2:$E$1096,4,0),0)</f>
        <v>0</v>
      </c>
      <c r="AD53" s="35">
        <f>IFERROR(VLOOKUP(AD165,DAY!$A$2:$E$1096,4,0),0)</f>
        <v>0</v>
      </c>
      <c r="AE53" s="127"/>
      <c r="AF53" s="129"/>
      <c r="AG53" s="145"/>
      <c r="AH53" s="127"/>
      <c r="AI53" s="132"/>
      <c r="AJ53" s="145"/>
      <c r="AM53" s="30"/>
      <c r="AN53" s="30"/>
      <c r="AQ53" s="34">
        <f>IFERROR(VLOOKUP(AQ166,DAY!$A$2:$E$744,3,0),0)</f>
        <v>0</v>
      </c>
    </row>
    <row r="54" spans="1:43" ht="88.5" customHeight="1" x14ac:dyDescent="0.4">
      <c r="A54" s="127"/>
      <c r="B54" s="36" t="s">
        <v>3</v>
      </c>
      <c r="C54" s="36">
        <f>IFERROR(VLOOKUP(C165,DAY!$A$2:$E$1096,5,0),0)</f>
        <v>0</v>
      </c>
      <c r="D54" s="36">
        <f>IFERROR(VLOOKUP(D165,DAY!$A$2:$E$1096,5,0),0)</f>
        <v>0</v>
      </c>
      <c r="E54" s="36">
        <f>IFERROR(VLOOKUP(E165,DAY!$A$2:$E$1096,5,0),0)</f>
        <v>0</v>
      </c>
      <c r="F54" s="36">
        <f>IFERROR(VLOOKUP(F165,DAY!$A$2:$E$1096,5,0),0)</f>
        <v>0</v>
      </c>
      <c r="G54" s="36">
        <f>IFERROR(VLOOKUP(G165,DAY!$A$2:$E$1096,5,0),0)</f>
        <v>0</v>
      </c>
      <c r="H54" s="36">
        <f>IFERROR(VLOOKUP(H165,DAY!$A$2:$E$1096,5,0),0)</f>
        <v>0</v>
      </c>
      <c r="I54" s="36">
        <f>IFERROR(VLOOKUP(I165,DAY!$A$2:$E$1096,5,0),0)</f>
        <v>0</v>
      </c>
      <c r="J54" s="36">
        <f>IFERROR(VLOOKUP(J165,DAY!$A$2:$E$1096,5,0),0)</f>
        <v>0</v>
      </c>
      <c r="K54" s="36">
        <f>IFERROR(VLOOKUP(K165,DAY!$A$2:$E$1096,5,0),0)</f>
        <v>0</v>
      </c>
      <c r="L54" s="36">
        <f>IFERROR(VLOOKUP(L165,DAY!$A$2:$E$1096,5,0),0)</f>
        <v>0</v>
      </c>
      <c r="M54" s="36">
        <f>IFERROR(VLOOKUP(M165,DAY!$A$2:$E$1096,5,0),0)</f>
        <v>0</v>
      </c>
      <c r="N54" s="36">
        <f>IFERROR(VLOOKUP(N165,DAY!$A$2:$E$1096,5,0),0)</f>
        <v>0</v>
      </c>
      <c r="O54" s="36">
        <f>IFERROR(VLOOKUP(O165,DAY!$A$2:$E$1096,5,0),0)</f>
        <v>0</v>
      </c>
      <c r="P54" s="36">
        <f>IFERROR(VLOOKUP(P165,DAY!$A$2:$E$1096,5,0),0)</f>
        <v>0</v>
      </c>
      <c r="Q54" s="36">
        <f>IFERROR(VLOOKUP(Q165,DAY!$A$2:$E$1096,5,0),0)</f>
        <v>0</v>
      </c>
      <c r="R54" s="36">
        <f>IFERROR(VLOOKUP(R165,DAY!$A$2:$E$1096,5,0),0)</f>
        <v>0</v>
      </c>
      <c r="S54" s="36">
        <f>IFERROR(VLOOKUP(S165,DAY!$A$2:$E$1096,5,0),0)</f>
        <v>0</v>
      </c>
      <c r="T54" s="36">
        <f>IFERROR(VLOOKUP(T165,DAY!$A$2:$E$1096,5,0),0)</f>
        <v>0</v>
      </c>
      <c r="U54" s="36">
        <f>IFERROR(VLOOKUP(U165,DAY!$A$2:$E$1096,5,0),0)</f>
        <v>0</v>
      </c>
      <c r="V54" s="36">
        <f>IFERROR(VLOOKUP(V165,DAY!$A$2:$E$1096,5,0),0)</f>
        <v>0</v>
      </c>
      <c r="W54" s="36">
        <f>IFERROR(VLOOKUP(W165,DAY!$A$2:$E$1096,5,0),0)</f>
        <v>0</v>
      </c>
      <c r="X54" s="36">
        <f>IFERROR(VLOOKUP(X165,DAY!$A$2:$E$1096,5,0),0)</f>
        <v>0</v>
      </c>
      <c r="Y54" s="36">
        <f>IFERROR(VLOOKUP(Y165,DAY!$A$2:$E$1096,5,0),0)</f>
        <v>0</v>
      </c>
      <c r="Z54" s="36">
        <f>IFERROR(VLOOKUP(Z165,DAY!$A$2:$E$1096,5,0),0)</f>
        <v>0</v>
      </c>
      <c r="AA54" s="36">
        <f>IFERROR(VLOOKUP(AA165,DAY!$A$2:$E$1096,5,0),0)</f>
        <v>0</v>
      </c>
      <c r="AB54" s="36">
        <f>IFERROR(VLOOKUP(AB165,DAY!$A$2:$E$1096,5,0),0)</f>
        <v>0</v>
      </c>
      <c r="AC54" s="36">
        <f>IFERROR(VLOOKUP(AC165,DAY!$A$2:$E$1096,5,0),0)</f>
        <v>0</v>
      </c>
      <c r="AD54" s="36">
        <f>IFERROR(VLOOKUP(AD165,DAY!$A$2:$E$1096,5,0),0)</f>
        <v>0</v>
      </c>
      <c r="AE54" s="127"/>
      <c r="AF54" s="129"/>
      <c r="AG54" s="146"/>
      <c r="AH54" s="127"/>
      <c r="AI54" s="132"/>
      <c r="AJ54" s="146"/>
      <c r="AM54" s="38"/>
      <c r="AN54" s="38"/>
      <c r="AQ54" s="34">
        <f>IFERROR(VLOOKUP(AQ166,DAY!$A$2:$E$744,4,0),0)</f>
        <v>0</v>
      </c>
    </row>
    <row r="55" spans="1:43" ht="29.25" customHeight="1" x14ac:dyDescent="0.4">
      <c r="A55" s="127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147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147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IFERROR(VLOOKUP(AQ166,DAY!$A$2:$E$744,5,0),0)</f>
        <v>0</v>
      </c>
    </row>
    <row r="56" spans="1:43" ht="29.25" customHeight="1" thickBot="1" x14ac:dyDescent="0.45">
      <c r="A56" s="156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123">
        <f>IFERROR(AM56,0)</f>
        <v>0.28599999999999998</v>
      </c>
      <c r="AF56" s="124"/>
      <c r="AG56" s="148"/>
      <c r="AH56" s="123">
        <f>IFERROR(AN56,0)</f>
        <v>0.25</v>
      </c>
      <c r="AI56" s="125"/>
      <c r="AJ56" s="148"/>
      <c r="AM56" s="42">
        <f>ROUND(AF55/AE55,3)</f>
        <v>0.28599999999999998</v>
      </c>
      <c r="AN56" s="43">
        <f>ROUND(AI55/AH55,3)</f>
        <v>0.25</v>
      </c>
      <c r="AQ56" s="39">
        <f>IFERROR(VLOOKUP(AQ166,DAY!$A$2:$E$744,6,0),0)</f>
        <v>0</v>
      </c>
    </row>
    <row r="57" spans="1:43" ht="27.75" customHeight="1" thickBot="1" x14ac:dyDescent="0.45">
      <c r="A57" s="130" t="s">
        <v>69</v>
      </c>
      <c r="B57" s="29" t="s">
        <v>0</v>
      </c>
      <c r="C57" s="29">
        <f>IFERROR(VLOOKUP(C166,DAY!$A$2:$E$1096,2,0),0)</f>
        <v>0</v>
      </c>
      <c r="D57" s="29">
        <f>IFERROR(VLOOKUP(D166,DAY!$A$2:$E$744,2,0),0)</f>
        <v>0</v>
      </c>
      <c r="E57" s="29">
        <f>IFERROR(VLOOKUP(E166,DAY!$A$2:$E$744,2,0),0)</f>
        <v>0</v>
      </c>
      <c r="F57" s="29">
        <f>IFERROR(VLOOKUP(F166,DAY!$A$2:$E$744,2,0),0)</f>
        <v>0</v>
      </c>
      <c r="G57" s="29">
        <f>IFERROR(VLOOKUP(G166,DAY!$A$2:$E$744,2,0),0)</f>
        <v>0</v>
      </c>
      <c r="H57" s="29">
        <f>IFERROR(VLOOKUP(H166,DAY!$A$2:$E$744,2,0),0)</f>
        <v>0</v>
      </c>
      <c r="I57" s="29">
        <f>IFERROR(VLOOKUP(I166,DAY!$A$2:$E$744,2,0),0)</f>
        <v>0</v>
      </c>
      <c r="J57" s="29">
        <f>IFERROR(VLOOKUP(J166,DAY!$A$2:$E$744,2,0),0)</f>
        <v>0</v>
      </c>
      <c r="K57" s="29">
        <f>IFERROR(VLOOKUP(K166,DAY!$A$2:$E$744,2,0),0)</f>
        <v>0</v>
      </c>
      <c r="L57" s="29">
        <f>IFERROR(VLOOKUP(L166,DAY!$A$2:$E$744,2,0),0)</f>
        <v>0</v>
      </c>
      <c r="M57" s="29">
        <f>IFERROR(VLOOKUP(M166,DAY!$A$2:$E$744,2,0),0)</f>
        <v>0</v>
      </c>
      <c r="N57" s="29">
        <f>IFERROR(VLOOKUP(N166,DAY!$A$2:$E$744,2,0),0)</f>
        <v>0</v>
      </c>
      <c r="O57" s="29">
        <f>IFERROR(VLOOKUP(O166,DAY!$A$2:$E$744,2,0),0)</f>
        <v>0</v>
      </c>
      <c r="P57" s="29">
        <f>IFERROR(VLOOKUP(P166,DAY!$A$2:$E$744,2,0),0)</f>
        <v>0</v>
      </c>
      <c r="Q57" s="29">
        <f>IFERROR(VLOOKUP(Q166,DAY!$A$2:$E$744,2,0),0)</f>
        <v>0</v>
      </c>
      <c r="R57" s="29">
        <f>IFERROR(VLOOKUP(R166,DAY!$A$2:$E$744,2,0),0)</f>
        <v>0</v>
      </c>
      <c r="S57" s="29">
        <f>IFERROR(VLOOKUP(S166,DAY!$A$2:$E$744,2,0),0)</f>
        <v>0</v>
      </c>
      <c r="T57" s="29">
        <f>IFERROR(VLOOKUP(T166,DAY!$A$2:$E$744,2,0),0)</f>
        <v>0</v>
      </c>
      <c r="U57" s="29">
        <f>IFERROR(VLOOKUP(U166,DAY!$A$2:$E$744,2,0),0)</f>
        <v>0</v>
      </c>
      <c r="V57" s="29">
        <f>IFERROR(VLOOKUP(V166,DAY!$A$2:$E$744,2,0),0)</f>
        <v>0</v>
      </c>
      <c r="W57" s="29">
        <f>IFERROR(VLOOKUP(W166,DAY!$A$2:$E$744,2,0),0)</f>
        <v>0</v>
      </c>
      <c r="X57" s="29">
        <f>IFERROR(VLOOKUP(X166,DAY!$A$2:$E$744,2,0),0)</f>
        <v>0</v>
      </c>
      <c r="Y57" s="29">
        <f>IFERROR(VLOOKUP(Y166,DAY!$A$2:$E$744,2,0),0)</f>
        <v>0</v>
      </c>
      <c r="Z57" s="29">
        <f>IFERROR(VLOOKUP(Z166,DAY!$A$2:$E$744,2,0),0)</f>
        <v>0</v>
      </c>
      <c r="AA57" s="29">
        <f>IFERROR(VLOOKUP(AA166,DAY!$A$2:$E$744,2,0),0)</f>
        <v>0</v>
      </c>
      <c r="AB57" s="29">
        <f>IFERROR(VLOOKUP(AB166,DAY!$A$2:$E$744,2,0),0)</f>
        <v>0</v>
      </c>
      <c r="AC57" s="29">
        <f>IFERROR(VLOOKUP(AC166,DAY!$A$2:$E$744,2,0),0)</f>
        <v>0</v>
      </c>
      <c r="AD57" s="29">
        <f>IFERROR(VLOOKUP(AD166,DAY!$A$2:$E$744,2,0),0)</f>
        <v>0</v>
      </c>
      <c r="AE57" s="126" t="s">
        <v>11</v>
      </c>
      <c r="AF57" s="128" t="s">
        <v>12</v>
      </c>
      <c r="AG57" s="145" t="s">
        <v>84</v>
      </c>
      <c r="AH57" s="130" t="s">
        <v>11</v>
      </c>
      <c r="AI57" s="131" t="s">
        <v>13</v>
      </c>
      <c r="AJ57" s="145" t="s">
        <v>84</v>
      </c>
      <c r="AK57" s="37"/>
      <c r="AM57" s="30"/>
      <c r="AN57" s="30"/>
      <c r="AQ57" s="46">
        <f>IFERROR(VLOOKUP(AQ166,DAY!$A$2:$E$744,7,0),0)</f>
        <v>0</v>
      </c>
    </row>
    <row r="58" spans="1:43" ht="27.75" customHeight="1" x14ac:dyDescent="0.4">
      <c r="A58" s="127"/>
      <c r="B58" s="32" t="s">
        <v>1</v>
      </c>
      <c r="C58" s="32">
        <f>IFERROR(VLOOKUP(C166,DAY!$A$2:$E$1096,3,0),0)</f>
        <v>0</v>
      </c>
      <c r="D58" s="32">
        <f>IFERROR(VLOOKUP(D166,DAY!$A$2:$E$744,3,0),0)</f>
        <v>0</v>
      </c>
      <c r="E58" s="32">
        <f>IFERROR(VLOOKUP(E166,DAY!$A$2:$E$744,3,0),0)</f>
        <v>0</v>
      </c>
      <c r="F58" s="32">
        <f>IFERROR(VLOOKUP(F166,DAY!$A$2:$E$744,3,0),0)</f>
        <v>0</v>
      </c>
      <c r="G58" s="32">
        <f>IFERROR(VLOOKUP(G166,DAY!$A$2:$E$744,3,0),0)</f>
        <v>0</v>
      </c>
      <c r="H58" s="32">
        <f>IFERROR(VLOOKUP(H166,DAY!$A$2:$E$744,3,0),0)</f>
        <v>0</v>
      </c>
      <c r="I58" s="32">
        <f>IFERROR(VLOOKUP(I166,DAY!$A$2:$E$744,3,0),0)</f>
        <v>0</v>
      </c>
      <c r="J58" s="32">
        <f>IFERROR(VLOOKUP(J166,DAY!$A$2:$E$744,3,0),0)</f>
        <v>0</v>
      </c>
      <c r="K58" s="32">
        <f>IFERROR(VLOOKUP(K166,DAY!$A$2:$E$744,3,0),0)</f>
        <v>0</v>
      </c>
      <c r="L58" s="32">
        <f>IFERROR(VLOOKUP(L166,DAY!$A$2:$E$744,3,0),0)</f>
        <v>0</v>
      </c>
      <c r="M58" s="32">
        <f>IFERROR(VLOOKUP(M166,DAY!$A$2:$E$744,3,0),0)</f>
        <v>0</v>
      </c>
      <c r="N58" s="32">
        <f>IFERROR(VLOOKUP(N166,DAY!$A$2:$E$744,3,0),0)</f>
        <v>0</v>
      </c>
      <c r="O58" s="32">
        <f>IFERROR(VLOOKUP(O166,DAY!$A$2:$E$744,3,0),0)</f>
        <v>0</v>
      </c>
      <c r="P58" s="32">
        <f>IFERROR(VLOOKUP(P166,DAY!$A$2:$E$744,3,0),0)</f>
        <v>0</v>
      </c>
      <c r="Q58" s="32">
        <f>IFERROR(VLOOKUP(Q166,DAY!$A$2:$E$744,3,0),0)</f>
        <v>0</v>
      </c>
      <c r="R58" s="32">
        <f>IFERROR(VLOOKUP(R166,DAY!$A$2:$E$744,3,0),0)</f>
        <v>0</v>
      </c>
      <c r="S58" s="32">
        <f>IFERROR(VLOOKUP(S166,DAY!$A$2:$E$744,3,0),0)</f>
        <v>0</v>
      </c>
      <c r="T58" s="32">
        <f>IFERROR(VLOOKUP(T166,DAY!$A$2:$E$744,3,0),0)</f>
        <v>0</v>
      </c>
      <c r="U58" s="32">
        <f>IFERROR(VLOOKUP(U166,DAY!$A$2:$E$744,3,0),0)</f>
        <v>0</v>
      </c>
      <c r="V58" s="32">
        <f>IFERROR(VLOOKUP(V166,DAY!$A$2:$E$744,3,0),0)</f>
        <v>0</v>
      </c>
      <c r="W58" s="32">
        <f>IFERROR(VLOOKUP(W166,DAY!$A$2:$E$744,3,0),0)</f>
        <v>0</v>
      </c>
      <c r="X58" s="32">
        <f>IFERROR(VLOOKUP(X166,DAY!$A$2:$E$744,3,0),0)</f>
        <v>0</v>
      </c>
      <c r="Y58" s="32">
        <f>IFERROR(VLOOKUP(Y166,DAY!$A$2:$E$744,3,0),0)</f>
        <v>0</v>
      </c>
      <c r="Z58" s="32">
        <f>IFERROR(VLOOKUP(Z166,DAY!$A$2:$E$744,3,0),0)</f>
        <v>0</v>
      </c>
      <c r="AA58" s="32">
        <f>IFERROR(VLOOKUP(AA166,DAY!$A$2:$E$744,3,0),0)</f>
        <v>0</v>
      </c>
      <c r="AB58" s="32">
        <f>IFERROR(VLOOKUP(AB166,DAY!$A$2:$E$744,3,0),0)</f>
        <v>0</v>
      </c>
      <c r="AC58" s="32">
        <f>IFERROR(VLOOKUP(AC166,DAY!$A$2:$E$744,3,0),0)</f>
        <v>0</v>
      </c>
      <c r="AD58" s="33">
        <f>IFERROR(VLOOKUP(AD166,DAY!$A$2:$E$744,3,0),0)</f>
        <v>0</v>
      </c>
      <c r="AE58" s="127"/>
      <c r="AF58" s="129"/>
      <c r="AG58" s="145"/>
      <c r="AH58" s="127"/>
      <c r="AI58" s="132"/>
      <c r="AJ58" s="145"/>
      <c r="AM58" s="30"/>
      <c r="AN58" s="30"/>
      <c r="AQ58" s="31">
        <f>IFERROR(VLOOKUP(AQ167,DAY!$A$2:$E$744,2,0),0)</f>
        <v>0</v>
      </c>
    </row>
    <row r="59" spans="1:43" ht="27.75" customHeight="1" x14ac:dyDescent="0.4">
      <c r="A59" s="127"/>
      <c r="B59" s="35" t="s">
        <v>2</v>
      </c>
      <c r="C59" s="35">
        <f>IFERROR(VLOOKUP(C166,DAY!$A$2:$E$1096,4,0),0)</f>
        <v>0</v>
      </c>
      <c r="D59" s="35">
        <f>IFERROR(VLOOKUP(D166,DAY!$A$2:$E$1096,4,0),0)</f>
        <v>0</v>
      </c>
      <c r="E59" s="35">
        <f>IFERROR(VLOOKUP(E166,DAY!$A$2:$E$1096,4,0),0)</f>
        <v>0</v>
      </c>
      <c r="F59" s="35">
        <f>IFERROR(VLOOKUP(F166,DAY!$A$2:$E$1096,4,0),0)</f>
        <v>0</v>
      </c>
      <c r="G59" s="35">
        <f>IFERROR(VLOOKUP(G166,DAY!$A$2:$E$1096,4,0),0)</f>
        <v>0</v>
      </c>
      <c r="H59" s="35">
        <f>IFERROR(VLOOKUP(H166,DAY!$A$2:$E$1096,4,0),0)</f>
        <v>0</v>
      </c>
      <c r="I59" s="35">
        <f>IFERROR(VLOOKUP(I166,DAY!$A$2:$E$1096,4,0),0)</f>
        <v>0</v>
      </c>
      <c r="J59" s="35">
        <f>IFERROR(VLOOKUP(J166,DAY!$A$2:$E$1096,4,0),0)</f>
        <v>0</v>
      </c>
      <c r="K59" s="35">
        <f>IFERROR(VLOOKUP(K166,DAY!$A$2:$E$1096,4,0),0)</f>
        <v>0</v>
      </c>
      <c r="L59" s="35">
        <f>IFERROR(VLOOKUP(L166,DAY!$A$2:$E$1096,4,0),0)</f>
        <v>0</v>
      </c>
      <c r="M59" s="35">
        <f>IFERROR(VLOOKUP(M166,DAY!$A$2:$E$1096,4,0),0)</f>
        <v>0</v>
      </c>
      <c r="N59" s="35">
        <f>IFERROR(VLOOKUP(N166,DAY!$A$2:$E$1096,4,0),0)</f>
        <v>0</v>
      </c>
      <c r="O59" s="35">
        <f>IFERROR(VLOOKUP(O166,DAY!$A$2:$E$1096,4,0),0)</f>
        <v>0</v>
      </c>
      <c r="P59" s="35">
        <f>IFERROR(VLOOKUP(P166,DAY!$A$2:$E$1096,4,0),0)</f>
        <v>0</v>
      </c>
      <c r="Q59" s="35">
        <f>IFERROR(VLOOKUP(Q166,DAY!$A$2:$E$1096,4,0),0)</f>
        <v>0</v>
      </c>
      <c r="R59" s="35">
        <f>IFERROR(VLOOKUP(R166,DAY!$A$2:$E$1096,4,0),0)</f>
        <v>0</v>
      </c>
      <c r="S59" s="35">
        <f>IFERROR(VLOOKUP(S166,DAY!$A$2:$E$1096,4,0),0)</f>
        <v>0</v>
      </c>
      <c r="T59" s="35">
        <f>IFERROR(VLOOKUP(T166,DAY!$A$2:$E$1096,4,0),0)</f>
        <v>0</v>
      </c>
      <c r="U59" s="35">
        <f>IFERROR(VLOOKUP(U166,DAY!$A$2:$E$1096,4,0),0)</f>
        <v>0</v>
      </c>
      <c r="V59" s="35">
        <f>IFERROR(VLOOKUP(V166,DAY!$A$2:$E$1096,4,0),0)</f>
        <v>0</v>
      </c>
      <c r="W59" s="35">
        <f>IFERROR(VLOOKUP(W166,DAY!$A$2:$E$1096,4,0),0)</f>
        <v>0</v>
      </c>
      <c r="X59" s="35">
        <f>IFERROR(VLOOKUP(X166,DAY!$A$2:$E$1096,4,0),0)</f>
        <v>0</v>
      </c>
      <c r="Y59" s="35">
        <f>IFERROR(VLOOKUP(Y166,DAY!$A$2:$E$1096,4,0),0)</f>
        <v>0</v>
      </c>
      <c r="Z59" s="35">
        <f>IFERROR(VLOOKUP(Z166,DAY!$A$2:$E$1096,4,0),0)</f>
        <v>0</v>
      </c>
      <c r="AA59" s="35">
        <f>IFERROR(VLOOKUP(AA166,DAY!$A$2:$E$1096,4,0),0)</f>
        <v>0</v>
      </c>
      <c r="AB59" s="35">
        <f>IFERROR(VLOOKUP(AB166,DAY!$A$2:$E$1096,4,0),0)</f>
        <v>0</v>
      </c>
      <c r="AC59" s="35">
        <f>IFERROR(VLOOKUP(AC166,DAY!$A$2:$E$1096,4,0),0)</f>
        <v>0</v>
      </c>
      <c r="AD59" s="35">
        <f>IFERROR(VLOOKUP(AD166,DAY!$A$2:$E$1096,4,0),0)</f>
        <v>0</v>
      </c>
      <c r="AE59" s="127"/>
      <c r="AF59" s="129"/>
      <c r="AG59" s="145"/>
      <c r="AH59" s="127"/>
      <c r="AI59" s="132"/>
      <c r="AJ59" s="145"/>
      <c r="AM59" s="30"/>
      <c r="AN59" s="30"/>
      <c r="AQ59" s="34">
        <f>IFERROR(VLOOKUP(AQ167,DAY!$A$2:$E$744,3,0),0)</f>
        <v>0</v>
      </c>
    </row>
    <row r="60" spans="1:43" ht="88.5" customHeight="1" x14ac:dyDescent="0.4">
      <c r="A60" s="127"/>
      <c r="B60" s="36" t="s">
        <v>3</v>
      </c>
      <c r="C60" s="36">
        <f>IFERROR(VLOOKUP(C166,DAY!$A$2:$E$1096,5,0),0)</f>
        <v>0</v>
      </c>
      <c r="D60" s="36">
        <f>IFERROR(VLOOKUP(D166,DAY!$A$2:$E$1096,5,0),0)</f>
        <v>0</v>
      </c>
      <c r="E60" s="36">
        <f>IFERROR(VLOOKUP(E166,DAY!$A$2:$E$1096,5,0),0)</f>
        <v>0</v>
      </c>
      <c r="F60" s="36">
        <f>IFERROR(VLOOKUP(F166,DAY!$A$2:$E$1096,5,0),0)</f>
        <v>0</v>
      </c>
      <c r="G60" s="36">
        <f>IFERROR(VLOOKUP(G166,DAY!$A$2:$E$1096,5,0),0)</f>
        <v>0</v>
      </c>
      <c r="H60" s="36">
        <f>IFERROR(VLOOKUP(H166,DAY!$A$2:$E$1096,5,0),0)</f>
        <v>0</v>
      </c>
      <c r="I60" s="36">
        <f>IFERROR(VLOOKUP(I166,DAY!$A$2:$E$1096,5,0),0)</f>
        <v>0</v>
      </c>
      <c r="J60" s="36">
        <f>IFERROR(VLOOKUP(J166,DAY!$A$2:$E$1096,5,0),0)</f>
        <v>0</v>
      </c>
      <c r="K60" s="36">
        <f>IFERROR(VLOOKUP(K166,DAY!$A$2:$E$1096,5,0),0)</f>
        <v>0</v>
      </c>
      <c r="L60" s="36">
        <f>IFERROR(VLOOKUP(L166,DAY!$A$2:$E$1096,5,0),0)</f>
        <v>0</v>
      </c>
      <c r="M60" s="36">
        <f>IFERROR(VLOOKUP(M166,DAY!$A$2:$E$1096,5,0),0)</f>
        <v>0</v>
      </c>
      <c r="N60" s="36">
        <f>IFERROR(VLOOKUP(N166,DAY!$A$2:$E$1096,5,0),0)</f>
        <v>0</v>
      </c>
      <c r="O60" s="36">
        <f>IFERROR(VLOOKUP(O166,DAY!$A$2:$E$1096,5,0),0)</f>
        <v>0</v>
      </c>
      <c r="P60" s="36">
        <f>IFERROR(VLOOKUP(P166,DAY!$A$2:$E$1096,5,0),0)</f>
        <v>0</v>
      </c>
      <c r="Q60" s="36">
        <f>IFERROR(VLOOKUP(Q166,DAY!$A$2:$E$1096,5,0),0)</f>
        <v>0</v>
      </c>
      <c r="R60" s="36">
        <f>IFERROR(VLOOKUP(R166,DAY!$A$2:$E$1096,5,0),0)</f>
        <v>0</v>
      </c>
      <c r="S60" s="36">
        <f>IFERROR(VLOOKUP(S166,DAY!$A$2:$E$1096,5,0),0)</f>
        <v>0</v>
      </c>
      <c r="T60" s="36">
        <f>IFERROR(VLOOKUP(T166,DAY!$A$2:$E$1096,5,0),0)</f>
        <v>0</v>
      </c>
      <c r="U60" s="36">
        <f>IFERROR(VLOOKUP(U166,DAY!$A$2:$E$1096,5,0),0)</f>
        <v>0</v>
      </c>
      <c r="V60" s="36">
        <f>IFERROR(VLOOKUP(V166,DAY!$A$2:$E$1096,5,0),0)</f>
        <v>0</v>
      </c>
      <c r="W60" s="36">
        <f>IFERROR(VLOOKUP(W166,DAY!$A$2:$E$1096,5,0),0)</f>
        <v>0</v>
      </c>
      <c r="X60" s="36">
        <f>IFERROR(VLOOKUP(X166,DAY!$A$2:$E$1096,5,0),0)</f>
        <v>0</v>
      </c>
      <c r="Y60" s="36">
        <f>IFERROR(VLOOKUP(Y166,DAY!$A$2:$E$1096,5,0),0)</f>
        <v>0</v>
      </c>
      <c r="Z60" s="36">
        <f>IFERROR(VLOOKUP(Z166,DAY!$A$2:$E$1096,5,0),0)</f>
        <v>0</v>
      </c>
      <c r="AA60" s="36">
        <f>IFERROR(VLOOKUP(AA166,DAY!$A$2:$E$1096,5,0),0)</f>
        <v>0</v>
      </c>
      <c r="AB60" s="36">
        <f>IFERROR(VLOOKUP(AB166,DAY!$A$2:$E$1096,5,0),0)</f>
        <v>0</v>
      </c>
      <c r="AC60" s="36">
        <f>IFERROR(VLOOKUP(AC166,DAY!$A$2:$E$1096,5,0),0)</f>
        <v>0</v>
      </c>
      <c r="AD60" s="36">
        <f>IFERROR(VLOOKUP(AD166,DAY!$A$2:$E$1096,5,0),0)</f>
        <v>0</v>
      </c>
      <c r="AE60" s="127"/>
      <c r="AF60" s="129"/>
      <c r="AG60" s="146"/>
      <c r="AH60" s="127"/>
      <c r="AI60" s="132"/>
      <c r="AJ60" s="146"/>
      <c r="AM60" s="38"/>
      <c r="AN60" s="38"/>
      <c r="AQ60" s="34">
        <f>IFERROR(VLOOKUP(AQ167,DAY!$A$2:$E$744,4,0),0)</f>
        <v>0</v>
      </c>
    </row>
    <row r="61" spans="1:43" ht="27.75" customHeight="1" x14ac:dyDescent="0.4">
      <c r="A61" s="127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147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147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IFERROR(VLOOKUP(AQ167,DAY!$A$2:$E$744,5,0),0)</f>
        <v>0</v>
      </c>
    </row>
    <row r="62" spans="1:43" ht="27.75" customHeight="1" thickBot="1" x14ac:dyDescent="0.45">
      <c r="A62" s="156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123">
        <f>IFERROR(AM62,0)</f>
        <v>0.28599999999999998</v>
      </c>
      <c r="AF62" s="124"/>
      <c r="AG62" s="148"/>
      <c r="AH62" s="123">
        <f>IFERROR(AN62,0)</f>
        <v>0.28599999999999998</v>
      </c>
      <c r="AI62" s="125"/>
      <c r="AJ62" s="148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IFERROR(VLOOKUP(AQ167,DAY!$A$2:$E$744,6,0),0)</f>
        <v>0</v>
      </c>
    </row>
    <row r="63" spans="1:43" ht="27.75" customHeight="1" thickBot="1" x14ac:dyDescent="0.45">
      <c r="A63" s="130" t="s">
        <v>70</v>
      </c>
      <c r="B63" s="29" t="s">
        <v>0</v>
      </c>
      <c r="C63" s="44">
        <f>IFERROR(VLOOKUP(C167,DAY!$A$2:$E$1096,2,0),0)</f>
        <v>0</v>
      </c>
      <c r="D63" s="44">
        <f>IFERROR(VLOOKUP(D167,DAY!$A$2:$E$744,2,0),0)</f>
        <v>0</v>
      </c>
      <c r="E63" s="44">
        <f>IFERROR(VLOOKUP(E167,DAY!$A$2:$E$744,2,0),0)</f>
        <v>0</v>
      </c>
      <c r="F63" s="44">
        <f>IFERROR(VLOOKUP(F167,DAY!$A$2:$E$744,2,0),0)</f>
        <v>0</v>
      </c>
      <c r="G63" s="44">
        <f>IFERROR(VLOOKUP(G167,DAY!$A$2:$E$744,2,0),0)</f>
        <v>0</v>
      </c>
      <c r="H63" s="44">
        <f>IFERROR(VLOOKUP(H167,DAY!$A$2:$E$744,2,0),0)</f>
        <v>0</v>
      </c>
      <c r="I63" s="44">
        <f>IFERROR(VLOOKUP(I167,DAY!$A$2:$E$744,2,0),0)</f>
        <v>0</v>
      </c>
      <c r="J63" s="44">
        <f>IFERROR(VLOOKUP(J167,DAY!$A$2:$E$744,2,0),0)</f>
        <v>0</v>
      </c>
      <c r="K63" s="44">
        <f>IFERROR(VLOOKUP(K167,DAY!$A$2:$E$744,2,0),0)</f>
        <v>0</v>
      </c>
      <c r="L63" s="44">
        <f>IFERROR(VLOOKUP(L167,DAY!$A$2:$E$744,2,0),0)</f>
        <v>0</v>
      </c>
      <c r="M63" s="44">
        <f>IFERROR(VLOOKUP(M167,DAY!$A$2:$E$744,2,0),0)</f>
        <v>0</v>
      </c>
      <c r="N63" s="44">
        <f>IFERROR(VLOOKUP(N167,DAY!$A$2:$E$744,2,0),0)</f>
        <v>0</v>
      </c>
      <c r="O63" s="44">
        <f>IFERROR(VLOOKUP(O167,DAY!$A$2:$E$744,2,0),0)</f>
        <v>0</v>
      </c>
      <c r="P63" s="44">
        <f>IFERROR(VLOOKUP(P167,DAY!$A$2:$E$744,2,0),0)</f>
        <v>0</v>
      </c>
      <c r="Q63" s="44">
        <f>IFERROR(VLOOKUP(Q167,DAY!$A$2:$E$744,2,0),0)</f>
        <v>0</v>
      </c>
      <c r="R63" s="44">
        <f>IFERROR(VLOOKUP(R167,DAY!$A$2:$E$744,2,0),0)</f>
        <v>0</v>
      </c>
      <c r="S63" s="44">
        <f>IFERROR(VLOOKUP(S167,DAY!$A$2:$E$744,2,0),0)</f>
        <v>0</v>
      </c>
      <c r="T63" s="44">
        <f>IFERROR(VLOOKUP(T167,DAY!$A$2:$E$744,2,0),0)</f>
        <v>0</v>
      </c>
      <c r="U63" s="44">
        <f>IFERROR(VLOOKUP(U167,DAY!$A$2:$E$744,2,0),0)</f>
        <v>0</v>
      </c>
      <c r="V63" s="44">
        <f>IFERROR(VLOOKUP(V167,DAY!$A$2:$E$744,2,0),0)</f>
        <v>0</v>
      </c>
      <c r="W63" s="44">
        <f>IFERROR(VLOOKUP(W167,DAY!$A$2:$E$744,2,0),0)</f>
        <v>0</v>
      </c>
      <c r="X63" s="44">
        <f>IFERROR(VLOOKUP(X167,DAY!$A$2:$E$744,2,0),0)</f>
        <v>0</v>
      </c>
      <c r="Y63" s="44">
        <f>IFERROR(VLOOKUP(Y167,DAY!$A$2:$E$744,2,0),0)</f>
        <v>0</v>
      </c>
      <c r="Z63" s="44">
        <f>IFERROR(VLOOKUP(Z167,DAY!$A$2:$E$744,2,0),0)</f>
        <v>0</v>
      </c>
      <c r="AA63" s="44">
        <f>IFERROR(VLOOKUP(AA167,DAY!$A$2:$E$744,2,0),0)</f>
        <v>0</v>
      </c>
      <c r="AB63" s="44">
        <f>IFERROR(VLOOKUP(AB167,DAY!$A$2:$E$744,2,0),0)</f>
        <v>0</v>
      </c>
      <c r="AC63" s="44">
        <f>IFERROR(VLOOKUP(AC167,DAY!$A$2:$E$744,2,0),0)</f>
        <v>0</v>
      </c>
      <c r="AD63" s="44">
        <f>IFERROR(VLOOKUP(AD167,DAY!$A$2:$E$744,2,0),0)</f>
        <v>0</v>
      </c>
      <c r="AE63" s="126" t="s">
        <v>11</v>
      </c>
      <c r="AF63" s="128" t="s">
        <v>12</v>
      </c>
      <c r="AG63" s="145" t="s">
        <v>84</v>
      </c>
      <c r="AH63" s="130" t="s">
        <v>11</v>
      </c>
      <c r="AI63" s="131" t="s">
        <v>13</v>
      </c>
      <c r="AJ63" s="145" t="s">
        <v>84</v>
      </c>
      <c r="AK63" s="37"/>
      <c r="AM63" s="30"/>
      <c r="AN63" s="30"/>
      <c r="AQ63" s="41">
        <f>IFERROR(VLOOKUP(AQ167,DAY!$A$2:$E$744,7,0),0)</f>
        <v>0</v>
      </c>
    </row>
    <row r="64" spans="1:43" ht="27.75" customHeight="1" x14ac:dyDescent="0.4">
      <c r="A64" s="127"/>
      <c r="B64" s="32" t="s">
        <v>1</v>
      </c>
      <c r="C64" s="32">
        <f>IFERROR(VLOOKUP(C167,DAY!$A$2:$E$1096,3,0),0)</f>
        <v>0</v>
      </c>
      <c r="D64" s="32">
        <f>IFERROR(VLOOKUP(D167,DAY!$A$2:$E$744,3,0),0)</f>
        <v>0</v>
      </c>
      <c r="E64" s="32">
        <f>IFERROR(VLOOKUP(E167,DAY!$A$2:$E$744,3,0),0)</f>
        <v>0</v>
      </c>
      <c r="F64" s="32">
        <f>IFERROR(VLOOKUP(F167,DAY!$A$2:$E$744,3,0),0)</f>
        <v>0</v>
      </c>
      <c r="G64" s="32">
        <f>IFERROR(VLOOKUP(G167,DAY!$A$2:$E$744,3,0),0)</f>
        <v>0</v>
      </c>
      <c r="H64" s="32">
        <f>IFERROR(VLOOKUP(H167,DAY!$A$2:$E$744,3,0),0)</f>
        <v>0</v>
      </c>
      <c r="I64" s="32">
        <f>IFERROR(VLOOKUP(I167,DAY!$A$2:$E$744,3,0),0)</f>
        <v>0</v>
      </c>
      <c r="J64" s="32">
        <f>IFERROR(VLOOKUP(J167,DAY!$A$2:$E$744,3,0),0)</f>
        <v>0</v>
      </c>
      <c r="K64" s="32">
        <f>IFERROR(VLOOKUP(K167,DAY!$A$2:$E$744,3,0),0)</f>
        <v>0</v>
      </c>
      <c r="L64" s="32">
        <f>IFERROR(VLOOKUP(L167,DAY!$A$2:$E$744,3,0),0)</f>
        <v>0</v>
      </c>
      <c r="M64" s="32">
        <f>IFERROR(VLOOKUP(M167,DAY!$A$2:$E$744,3,0),0)</f>
        <v>0</v>
      </c>
      <c r="N64" s="32">
        <f>IFERROR(VLOOKUP(N167,DAY!$A$2:$E$744,3,0),0)</f>
        <v>0</v>
      </c>
      <c r="O64" s="32">
        <f>IFERROR(VLOOKUP(O167,DAY!$A$2:$E$744,3,0),0)</f>
        <v>0</v>
      </c>
      <c r="P64" s="32">
        <f>IFERROR(VLOOKUP(P167,DAY!$A$2:$E$744,3,0),0)</f>
        <v>0</v>
      </c>
      <c r="Q64" s="32">
        <f>IFERROR(VLOOKUP(Q167,DAY!$A$2:$E$744,3,0),0)</f>
        <v>0</v>
      </c>
      <c r="R64" s="32">
        <f>IFERROR(VLOOKUP(R167,DAY!$A$2:$E$744,3,0),0)</f>
        <v>0</v>
      </c>
      <c r="S64" s="32">
        <f>IFERROR(VLOOKUP(S167,DAY!$A$2:$E$744,3,0),0)</f>
        <v>0</v>
      </c>
      <c r="T64" s="32">
        <f>IFERROR(VLOOKUP(T167,DAY!$A$2:$E$744,3,0),0)</f>
        <v>0</v>
      </c>
      <c r="U64" s="32">
        <f>IFERROR(VLOOKUP(U167,DAY!$A$2:$E$744,3,0),0)</f>
        <v>0</v>
      </c>
      <c r="V64" s="32">
        <f>IFERROR(VLOOKUP(V167,DAY!$A$2:$E$744,3,0),0)</f>
        <v>0</v>
      </c>
      <c r="W64" s="32">
        <f>IFERROR(VLOOKUP(W167,DAY!$A$2:$E$744,3,0),0)</f>
        <v>0</v>
      </c>
      <c r="X64" s="32">
        <f>IFERROR(VLOOKUP(X167,DAY!$A$2:$E$744,3,0),0)</f>
        <v>0</v>
      </c>
      <c r="Y64" s="32">
        <f>IFERROR(VLOOKUP(Y167,DAY!$A$2:$E$744,3,0),0)</f>
        <v>0</v>
      </c>
      <c r="Z64" s="32">
        <f>IFERROR(VLOOKUP(Z167,DAY!$A$2:$E$744,3,0),0)</f>
        <v>0</v>
      </c>
      <c r="AA64" s="32">
        <f>IFERROR(VLOOKUP(AA167,DAY!$A$2:$E$744,3,0),0)</f>
        <v>0</v>
      </c>
      <c r="AB64" s="32">
        <f>IFERROR(VLOOKUP(AB167,DAY!$A$2:$E$744,3,0),0)</f>
        <v>0</v>
      </c>
      <c r="AC64" s="32">
        <f>IFERROR(VLOOKUP(AC167,DAY!$A$2:$E$744,3,0),0)</f>
        <v>0</v>
      </c>
      <c r="AD64" s="33">
        <f>IFERROR(VLOOKUP(AD167,DAY!$A$2:$E$744,3,0),0)</f>
        <v>0</v>
      </c>
      <c r="AE64" s="127"/>
      <c r="AF64" s="129"/>
      <c r="AG64" s="145"/>
      <c r="AH64" s="127"/>
      <c r="AI64" s="132"/>
      <c r="AJ64" s="145"/>
      <c r="AM64" s="30"/>
      <c r="AN64" s="30"/>
      <c r="AQ64" s="35">
        <f>IFERROR(VLOOKUP(AQ168,DAY!$A$2:$E$744,2,0),0)</f>
        <v>0</v>
      </c>
    </row>
    <row r="65" spans="1:43" ht="27.75" customHeight="1" x14ac:dyDescent="0.4">
      <c r="A65" s="127"/>
      <c r="B65" s="35" t="s">
        <v>2</v>
      </c>
      <c r="C65" s="35">
        <f>IFERROR(VLOOKUP(C167,DAY!$A$2:$E$1096,4,0),0)</f>
        <v>0</v>
      </c>
      <c r="D65" s="35">
        <f>IFERROR(VLOOKUP(D167,DAY!$A$2:$E$1096,4,0),0)</f>
        <v>0</v>
      </c>
      <c r="E65" s="35">
        <f>IFERROR(VLOOKUP(E167,DAY!$A$2:$E$1096,4,0),0)</f>
        <v>0</v>
      </c>
      <c r="F65" s="35">
        <f>IFERROR(VLOOKUP(F167,DAY!$A$2:$E$1096,4,0),0)</f>
        <v>0</v>
      </c>
      <c r="G65" s="35">
        <f>IFERROR(VLOOKUP(G167,DAY!$A$2:$E$1096,4,0),0)</f>
        <v>0</v>
      </c>
      <c r="H65" s="35">
        <f>IFERROR(VLOOKUP(H167,DAY!$A$2:$E$1096,4,0),0)</f>
        <v>0</v>
      </c>
      <c r="I65" s="35">
        <f>IFERROR(VLOOKUP(I167,DAY!$A$2:$E$1096,4,0),0)</f>
        <v>0</v>
      </c>
      <c r="J65" s="35">
        <f>IFERROR(VLOOKUP(J167,DAY!$A$2:$E$1096,4,0),0)</f>
        <v>0</v>
      </c>
      <c r="K65" s="35">
        <f>IFERROR(VLOOKUP(K167,DAY!$A$2:$E$1096,4,0),0)</f>
        <v>0</v>
      </c>
      <c r="L65" s="35">
        <f>IFERROR(VLOOKUP(L167,DAY!$A$2:$E$1096,4,0),0)</f>
        <v>0</v>
      </c>
      <c r="M65" s="35">
        <f>IFERROR(VLOOKUP(M167,DAY!$A$2:$E$1096,4,0),0)</f>
        <v>0</v>
      </c>
      <c r="N65" s="35">
        <f>IFERROR(VLOOKUP(N167,DAY!$A$2:$E$1096,4,0),0)</f>
        <v>0</v>
      </c>
      <c r="O65" s="35">
        <f>IFERROR(VLOOKUP(O167,DAY!$A$2:$E$1096,4,0),0)</f>
        <v>0</v>
      </c>
      <c r="P65" s="35">
        <f>IFERROR(VLOOKUP(P167,DAY!$A$2:$E$1096,4,0),0)</f>
        <v>0</v>
      </c>
      <c r="Q65" s="35">
        <f>IFERROR(VLOOKUP(Q167,DAY!$A$2:$E$1096,4,0),0)</f>
        <v>0</v>
      </c>
      <c r="R65" s="35">
        <f>IFERROR(VLOOKUP(R167,DAY!$A$2:$E$1096,4,0),0)</f>
        <v>0</v>
      </c>
      <c r="S65" s="35">
        <f>IFERROR(VLOOKUP(S167,DAY!$A$2:$E$1096,4,0),0)</f>
        <v>0</v>
      </c>
      <c r="T65" s="35">
        <f>IFERROR(VLOOKUP(T167,DAY!$A$2:$E$1096,4,0),0)</f>
        <v>0</v>
      </c>
      <c r="U65" s="35">
        <f>IFERROR(VLOOKUP(U167,DAY!$A$2:$E$1096,4,0),0)</f>
        <v>0</v>
      </c>
      <c r="V65" s="35">
        <f>IFERROR(VLOOKUP(V167,DAY!$A$2:$E$1096,4,0),0)</f>
        <v>0</v>
      </c>
      <c r="W65" s="35">
        <f>IFERROR(VLOOKUP(W167,DAY!$A$2:$E$1096,4,0),0)</f>
        <v>0</v>
      </c>
      <c r="X65" s="35">
        <f>IFERROR(VLOOKUP(X167,DAY!$A$2:$E$1096,4,0),0)</f>
        <v>0</v>
      </c>
      <c r="Y65" s="35">
        <f>IFERROR(VLOOKUP(Y167,DAY!$A$2:$E$1096,4,0),0)</f>
        <v>0</v>
      </c>
      <c r="Z65" s="35">
        <f>IFERROR(VLOOKUP(Z167,DAY!$A$2:$E$1096,4,0),0)</f>
        <v>0</v>
      </c>
      <c r="AA65" s="35">
        <f>IFERROR(VLOOKUP(AA167,DAY!$A$2:$E$1096,4,0),0)</f>
        <v>0</v>
      </c>
      <c r="AB65" s="35">
        <f>IFERROR(VLOOKUP(AB167,DAY!$A$2:$E$1096,4,0),0)</f>
        <v>0</v>
      </c>
      <c r="AC65" s="35">
        <f>IFERROR(VLOOKUP(AC167,DAY!$A$2:$E$1096,4,0),0)</f>
        <v>0</v>
      </c>
      <c r="AD65" s="35">
        <f>IFERROR(VLOOKUP(AD167,DAY!$A$2:$E$1096,4,0),0)</f>
        <v>0</v>
      </c>
      <c r="AE65" s="127"/>
      <c r="AF65" s="129"/>
      <c r="AG65" s="145"/>
      <c r="AH65" s="127"/>
      <c r="AI65" s="132"/>
      <c r="AJ65" s="145"/>
      <c r="AM65" s="30"/>
      <c r="AN65" s="30"/>
      <c r="AQ65" s="34">
        <f>IFERROR(VLOOKUP(AQ168,DAY!$A$2:$E$744,3,0),0)</f>
        <v>0</v>
      </c>
    </row>
    <row r="66" spans="1:43" ht="89.25" customHeight="1" outlineLevel="1" x14ac:dyDescent="0.4">
      <c r="A66" s="127"/>
      <c r="B66" s="36" t="s">
        <v>3</v>
      </c>
      <c r="C66" s="36">
        <f>IFERROR(VLOOKUP(C167,DAY!$A$2:$E$1096,5,0),0)</f>
        <v>0</v>
      </c>
      <c r="D66" s="36">
        <f>IFERROR(VLOOKUP(D167,DAY!$A$2:$E$1096,5,0),0)</f>
        <v>0</v>
      </c>
      <c r="E66" s="36">
        <f>IFERROR(VLOOKUP(E167,DAY!$A$2:$E$1096,5,0),0)</f>
        <v>0</v>
      </c>
      <c r="F66" s="36">
        <f>IFERROR(VLOOKUP(F167,DAY!$A$2:$E$1096,5,0),0)</f>
        <v>0</v>
      </c>
      <c r="G66" s="36">
        <f>IFERROR(VLOOKUP(G167,DAY!$A$2:$E$1096,5,0),0)</f>
        <v>0</v>
      </c>
      <c r="H66" s="36">
        <f>IFERROR(VLOOKUP(H167,DAY!$A$2:$E$1096,5,0),0)</f>
        <v>0</v>
      </c>
      <c r="I66" s="36">
        <f>IFERROR(VLOOKUP(I167,DAY!$A$2:$E$1096,5,0),0)</f>
        <v>0</v>
      </c>
      <c r="J66" s="36">
        <f>IFERROR(VLOOKUP(J167,DAY!$A$2:$E$1096,5,0),0)</f>
        <v>0</v>
      </c>
      <c r="K66" s="36">
        <f>IFERROR(VLOOKUP(K167,DAY!$A$2:$E$1096,5,0),0)</f>
        <v>0</v>
      </c>
      <c r="L66" s="36">
        <f>IFERROR(VLOOKUP(L167,DAY!$A$2:$E$1096,5,0),0)</f>
        <v>0</v>
      </c>
      <c r="M66" s="36">
        <f>IFERROR(VLOOKUP(M167,DAY!$A$2:$E$1096,5,0),0)</f>
        <v>0</v>
      </c>
      <c r="N66" s="36">
        <f>IFERROR(VLOOKUP(N167,DAY!$A$2:$E$1096,5,0),0)</f>
        <v>0</v>
      </c>
      <c r="O66" s="36">
        <f>IFERROR(VLOOKUP(O167,DAY!$A$2:$E$1096,5,0),0)</f>
        <v>0</v>
      </c>
      <c r="P66" s="36">
        <f>IFERROR(VLOOKUP(P167,DAY!$A$2:$E$1096,5,0),0)</f>
        <v>0</v>
      </c>
      <c r="Q66" s="36">
        <f>IFERROR(VLOOKUP(Q167,DAY!$A$2:$E$1096,5,0),0)</f>
        <v>0</v>
      </c>
      <c r="R66" s="36">
        <f>IFERROR(VLOOKUP(R167,DAY!$A$2:$E$1096,5,0),0)</f>
        <v>0</v>
      </c>
      <c r="S66" s="36">
        <f>IFERROR(VLOOKUP(S167,DAY!$A$2:$E$1096,5,0),0)</f>
        <v>0</v>
      </c>
      <c r="T66" s="36">
        <f>IFERROR(VLOOKUP(T167,DAY!$A$2:$E$1096,5,0),0)</f>
        <v>0</v>
      </c>
      <c r="U66" s="36">
        <f>IFERROR(VLOOKUP(U167,DAY!$A$2:$E$1096,5,0),0)</f>
        <v>0</v>
      </c>
      <c r="V66" s="36">
        <f>IFERROR(VLOOKUP(V167,DAY!$A$2:$E$1096,5,0),0)</f>
        <v>0</v>
      </c>
      <c r="W66" s="36">
        <f>IFERROR(VLOOKUP(W167,DAY!$A$2:$E$1096,5,0),0)</f>
        <v>0</v>
      </c>
      <c r="X66" s="36">
        <f>IFERROR(VLOOKUP(X167,DAY!$A$2:$E$1096,5,0),0)</f>
        <v>0</v>
      </c>
      <c r="Y66" s="36">
        <f>IFERROR(VLOOKUP(Y167,DAY!$A$2:$E$1096,5,0),0)</f>
        <v>0</v>
      </c>
      <c r="Z66" s="36">
        <f>IFERROR(VLOOKUP(Z167,DAY!$A$2:$E$1096,5,0),0)</f>
        <v>0</v>
      </c>
      <c r="AA66" s="36">
        <f>IFERROR(VLOOKUP(AA167,DAY!$A$2:$E$1096,5,0),0)</f>
        <v>0</v>
      </c>
      <c r="AB66" s="36">
        <f>IFERROR(VLOOKUP(AB167,DAY!$A$2:$E$1096,5,0),0)</f>
        <v>0</v>
      </c>
      <c r="AC66" s="36">
        <f>IFERROR(VLOOKUP(AC167,DAY!$A$2:$E$1096,5,0),0)</f>
        <v>0</v>
      </c>
      <c r="AD66" s="36">
        <f>IFERROR(VLOOKUP(AD167,DAY!$A$2:$E$1096,5,0),0)</f>
        <v>0</v>
      </c>
      <c r="AE66" s="127"/>
      <c r="AF66" s="129"/>
      <c r="AG66" s="146"/>
      <c r="AH66" s="127"/>
      <c r="AI66" s="132"/>
      <c r="AJ66" s="146"/>
      <c r="AM66" s="38"/>
      <c r="AN66" s="38"/>
      <c r="AQ66" s="34">
        <f>IFERROR(VLOOKUP(AQ168,DAY!$A$2:$E$744,4,0),0)</f>
        <v>0</v>
      </c>
    </row>
    <row r="67" spans="1:43" ht="27.75" customHeight="1" outlineLevel="1" x14ac:dyDescent="0.4">
      <c r="A67" s="127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147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147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IFERROR(VLOOKUP(AQ168,DAY!$A$2:$E$744,5,0),0)</f>
        <v>0</v>
      </c>
    </row>
    <row r="68" spans="1:43" ht="27.75" customHeight="1" outlineLevel="1" thickBot="1" x14ac:dyDescent="0.45">
      <c r="A68" s="156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123">
        <f>IFERROR(AM68,0)</f>
        <v>0.34599999999999997</v>
      </c>
      <c r="AF68" s="124"/>
      <c r="AG68" s="148"/>
      <c r="AH68" s="123">
        <f>IFERROR(AN68,0)</f>
        <v>0.308</v>
      </c>
      <c r="AI68" s="125"/>
      <c r="AJ68" s="148"/>
      <c r="AM68" s="42">
        <f>ROUND(AF67/AE67,3)</f>
        <v>0.34599999999999997</v>
      </c>
      <c r="AN68" s="43">
        <f>ROUND(AI67/AH67,3)</f>
        <v>0.308</v>
      </c>
      <c r="AQ68" s="39">
        <f>IFERROR(VLOOKUP(AQ168,DAY!$A$2:$E$744,6,0),0)</f>
        <v>0</v>
      </c>
    </row>
    <row r="69" spans="1:43" ht="27.75" customHeight="1" outlineLevel="1" thickBot="1" x14ac:dyDescent="0.45">
      <c r="A69" s="130" t="s">
        <v>71</v>
      </c>
      <c r="B69" s="29" t="s">
        <v>0</v>
      </c>
      <c r="C69" s="29">
        <f>IFERROR(VLOOKUP(C168,DAY!$A$2:$E$1096,2,0),0)</f>
        <v>0</v>
      </c>
      <c r="D69" s="29">
        <f>IFERROR(VLOOKUP(D168,DAY!$A$2:$E$744,2,0),0)</f>
        <v>0</v>
      </c>
      <c r="E69" s="29">
        <f>IFERROR(VLOOKUP(E168,DAY!$A$2:$E$744,2,0),0)</f>
        <v>0</v>
      </c>
      <c r="F69" s="29">
        <f>IFERROR(VLOOKUP(F168,DAY!$A$2:$E$744,2,0),0)</f>
        <v>0</v>
      </c>
      <c r="G69" s="29">
        <f>IFERROR(VLOOKUP(G168,DAY!$A$2:$E$744,2,0),0)</f>
        <v>0</v>
      </c>
      <c r="H69" s="29">
        <f>IFERROR(VLOOKUP(H168,DAY!$A$2:$E$744,2,0),0)</f>
        <v>0</v>
      </c>
      <c r="I69" s="29">
        <f>IFERROR(VLOOKUP(I168,DAY!$A$2:$E$744,2,0),0)</f>
        <v>0</v>
      </c>
      <c r="J69" s="29">
        <f>IFERROR(VLOOKUP(J168,DAY!$A$2:$E$744,2,0),0)</f>
        <v>0</v>
      </c>
      <c r="K69" s="29">
        <f>IFERROR(VLOOKUP(K168,DAY!$A$2:$E$744,2,0),0)</f>
        <v>0</v>
      </c>
      <c r="L69" s="29">
        <f>IFERROR(VLOOKUP(L168,DAY!$A$2:$E$744,2,0),0)</f>
        <v>0</v>
      </c>
      <c r="M69" s="29">
        <f>IFERROR(VLOOKUP(M168,DAY!$A$2:$E$744,2,0),0)</f>
        <v>0</v>
      </c>
      <c r="N69" s="29">
        <f>IFERROR(VLOOKUP(N168,DAY!$A$2:$E$744,2,0),0)</f>
        <v>0</v>
      </c>
      <c r="O69" s="29">
        <f>IFERROR(VLOOKUP(O168,DAY!$A$2:$E$744,2,0),0)</f>
        <v>0</v>
      </c>
      <c r="P69" s="29">
        <f>IFERROR(VLOOKUP(P168,DAY!$A$2:$E$744,2,0),0)</f>
        <v>0</v>
      </c>
      <c r="Q69" s="29">
        <f>IFERROR(VLOOKUP(Q168,DAY!$A$2:$E$744,2,0),0)</f>
        <v>0</v>
      </c>
      <c r="R69" s="29">
        <f>IFERROR(VLOOKUP(R168,DAY!$A$2:$E$744,2,0),0)</f>
        <v>0</v>
      </c>
      <c r="S69" s="29">
        <f>IFERROR(VLOOKUP(S168,DAY!$A$2:$E$744,2,0),0)</f>
        <v>0</v>
      </c>
      <c r="T69" s="29">
        <f>IFERROR(VLOOKUP(T168,DAY!$A$2:$E$744,2,0),0)</f>
        <v>0</v>
      </c>
      <c r="U69" s="29">
        <f>IFERROR(VLOOKUP(U168,DAY!$A$2:$E$744,2,0),0)</f>
        <v>0</v>
      </c>
      <c r="V69" s="29">
        <f>IFERROR(VLOOKUP(V168,DAY!$A$2:$E$744,2,0),0)</f>
        <v>0</v>
      </c>
      <c r="W69" s="29">
        <f>IFERROR(VLOOKUP(W168,DAY!$A$2:$E$744,2,0),0)</f>
        <v>0</v>
      </c>
      <c r="X69" s="29">
        <f>IFERROR(VLOOKUP(X168,DAY!$A$2:$E$744,2,0),0)</f>
        <v>0</v>
      </c>
      <c r="Y69" s="29">
        <f>IFERROR(VLOOKUP(Y168,DAY!$A$2:$E$744,2,0),0)</f>
        <v>0</v>
      </c>
      <c r="Z69" s="29">
        <f>IFERROR(VLOOKUP(Z168,DAY!$A$2:$E$744,2,0),0)</f>
        <v>0</v>
      </c>
      <c r="AA69" s="29">
        <f>IFERROR(VLOOKUP(AA168,DAY!$A$2:$E$744,2,0),0)</f>
        <v>0</v>
      </c>
      <c r="AB69" s="29">
        <f>IFERROR(VLOOKUP(AB168,DAY!$A$2:$E$744,2,0),0)</f>
        <v>0</v>
      </c>
      <c r="AC69" s="29">
        <f>IFERROR(VLOOKUP(AC168,DAY!$A$2:$E$744,2,0),0)</f>
        <v>0</v>
      </c>
      <c r="AD69" s="29">
        <f>IFERROR(VLOOKUP(AD168,DAY!$A$2:$E$744,2,0),0)</f>
        <v>0</v>
      </c>
      <c r="AE69" s="126" t="s">
        <v>11</v>
      </c>
      <c r="AF69" s="128" t="s">
        <v>12</v>
      </c>
      <c r="AG69" s="145" t="s">
        <v>84</v>
      </c>
      <c r="AH69" s="130" t="s">
        <v>11</v>
      </c>
      <c r="AI69" s="131" t="s">
        <v>13</v>
      </c>
      <c r="AJ69" s="145" t="s">
        <v>84</v>
      </c>
      <c r="AK69" s="37"/>
      <c r="AM69" s="30"/>
      <c r="AN69" s="30"/>
      <c r="AQ69" s="46">
        <f>IFERROR(VLOOKUP(AQ168,DAY!$A$2:$E$744,7,0),0)</f>
        <v>0</v>
      </c>
    </row>
    <row r="70" spans="1:43" ht="27.75" customHeight="1" outlineLevel="1" x14ac:dyDescent="0.4">
      <c r="A70" s="127"/>
      <c r="B70" s="32" t="s">
        <v>1</v>
      </c>
      <c r="C70" s="32">
        <f>IFERROR(VLOOKUP(C168,DAY!$A$2:$E$1096,3,0),0)</f>
        <v>0</v>
      </c>
      <c r="D70" s="32">
        <f>IFERROR(VLOOKUP(D168,DAY!$A$2:$E$744,3,0),0)</f>
        <v>0</v>
      </c>
      <c r="E70" s="32">
        <f>IFERROR(VLOOKUP(E168,DAY!$A$2:$E$744,3,0),0)</f>
        <v>0</v>
      </c>
      <c r="F70" s="32">
        <f>IFERROR(VLOOKUP(F168,DAY!$A$2:$E$744,3,0),0)</f>
        <v>0</v>
      </c>
      <c r="G70" s="32">
        <f>IFERROR(VLOOKUP(G168,DAY!$A$2:$E$744,3,0),0)</f>
        <v>0</v>
      </c>
      <c r="H70" s="32">
        <f>IFERROR(VLOOKUP(H168,DAY!$A$2:$E$744,3,0),0)</f>
        <v>0</v>
      </c>
      <c r="I70" s="32">
        <f>IFERROR(VLOOKUP(I168,DAY!$A$2:$E$744,3,0),0)</f>
        <v>0</v>
      </c>
      <c r="J70" s="32">
        <f>IFERROR(VLOOKUP(J168,DAY!$A$2:$E$744,3,0),0)</f>
        <v>0</v>
      </c>
      <c r="K70" s="32">
        <f>IFERROR(VLOOKUP(K168,DAY!$A$2:$E$744,3,0),0)</f>
        <v>0</v>
      </c>
      <c r="L70" s="32">
        <f>IFERROR(VLOOKUP(L168,DAY!$A$2:$E$744,3,0),0)</f>
        <v>0</v>
      </c>
      <c r="M70" s="32">
        <f>IFERROR(VLOOKUP(M168,DAY!$A$2:$E$744,3,0),0)</f>
        <v>0</v>
      </c>
      <c r="N70" s="32">
        <f>IFERROR(VLOOKUP(N168,DAY!$A$2:$E$744,3,0),0)</f>
        <v>0</v>
      </c>
      <c r="O70" s="32">
        <f>IFERROR(VLOOKUP(O168,DAY!$A$2:$E$744,3,0),0)</f>
        <v>0</v>
      </c>
      <c r="P70" s="32">
        <f>IFERROR(VLOOKUP(P168,DAY!$A$2:$E$744,3,0),0)</f>
        <v>0</v>
      </c>
      <c r="Q70" s="32">
        <f>IFERROR(VLOOKUP(Q168,DAY!$A$2:$E$744,3,0),0)</f>
        <v>0</v>
      </c>
      <c r="R70" s="32">
        <f>IFERROR(VLOOKUP(R168,DAY!$A$2:$E$744,3,0),0)</f>
        <v>0</v>
      </c>
      <c r="S70" s="32">
        <f>IFERROR(VLOOKUP(S168,DAY!$A$2:$E$744,3,0),0)</f>
        <v>0</v>
      </c>
      <c r="T70" s="32">
        <f>IFERROR(VLOOKUP(T168,DAY!$A$2:$E$744,3,0),0)</f>
        <v>0</v>
      </c>
      <c r="U70" s="32">
        <f>IFERROR(VLOOKUP(U168,DAY!$A$2:$E$744,3,0),0)</f>
        <v>0</v>
      </c>
      <c r="V70" s="32">
        <f>IFERROR(VLOOKUP(V168,DAY!$A$2:$E$744,3,0),0)</f>
        <v>0</v>
      </c>
      <c r="W70" s="32">
        <f>IFERROR(VLOOKUP(W168,DAY!$A$2:$E$744,3,0),0)</f>
        <v>0</v>
      </c>
      <c r="X70" s="32">
        <f>IFERROR(VLOOKUP(X168,DAY!$A$2:$E$744,3,0),0)</f>
        <v>0</v>
      </c>
      <c r="Y70" s="32">
        <f>IFERROR(VLOOKUP(Y168,DAY!$A$2:$E$744,3,0),0)</f>
        <v>0</v>
      </c>
      <c r="Z70" s="32">
        <f>IFERROR(VLOOKUP(Z168,DAY!$A$2:$E$744,3,0),0)</f>
        <v>0</v>
      </c>
      <c r="AA70" s="32">
        <f>IFERROR(VLOOKUP(AA168,DAY!$A$2:$E$744,3,0),0)</f>
        <v>0</v>
      </c>
      <c r="AB70" s="32">
        <f>IFERROR(VLOOKUP(AB168,DAY!$A$2:$E$744,3,0),0)</f>
        <v>0</v>
      </c>
      <c r="AC70" s="32">
        <f>IFERROR(VLOOKUP(AC168,DAY!$A$2:$E$744,3,0),0)</f>
        <v>0</v>
      </c>
      <c r="AD70" s="33">
        <f>IFERROR(VLOOKUP(AD168,DAY!$A$2:$E$744,3,0),0)</f>
        <v>0</v>
      </c>
      <c r="AE70" s="127"/>
      <c r="AF70" s="129"/>
      <c r="AG70" s="145"/>
      <c r="AH70" s="127"/>
      <c r="AI70" s="132"/>
      <c r="AJ70" s="145"/>
      <c r="AM70" s="30"/>
      <c r="AN70" s="30"/>
      <c r="AQ70" s="31">
        <f>IFERROR(VLOOKUP(AQ169,DAY!$A$2:$E$744,2,0),0)</f>
        <v>0</v>
      </c>
    </row>
    <row r="71" spans="1:43" ht="27.75" customHeight="1" outlineLevel="1" x14ac:dyDescent="0.4">
      <c r="A71" s="127"/>
      <c r="B71" s="35" t="s">
        <v>2</v>
      </c>
      <c r="C71" s="35">
        <f>IFERROR(VLOOKUP(C168,DAY!$A$2:$E$1096,4,0),0)</f>
        <v>0</v>
      </c>
      <c r="D71" s="35">
        <f>IFERROR(VLOOKUP(D168,DAY!$A$2:$E$1096,4,0),0)</f>
        <v>0</v>
      </c>
      <c r="E71" s="35">
        <f>IFERROR(VLOOKUP(E168,DAY!$A$2:$E$1096,4,0),0)</f>
        <v>0</v>
      </c>
      <c r="F71" s="35">
        <f>IFERROR(VLOOKUP(F168,DAY!$A$2:$E$1096,4,0),0)</f>
        <v>0</v>
      </c>
      <c r="G71" s="35">
        <f>IFERROR(VLOOKUP(G168,DAY!$A$2:$E$1096,4,0),0)</f>
        <v>0</v>
      </c>
      <c r="H71" s="35">
        <f>IFERROR(VLOOKUP(H168,DAY!$A$2:$E$1096,4,0),0)</f>
        <v>0</v>
      </c>
      <c r="I71" s="35">
        <f>IFERROR(VLOOKUP(I168,DAY!$A$2:$E$1096,4,0),0)</f>
        <v>0</v>
      </c>
      <c r="J71" s="35">
        <f>IFERROR(VLOOKUP(J168,DAY!$A$2:$E$1096,4,0),0)</f>
        <v>0</v>
      </c>
      <c r="K71" s="35">
        <f>IFERROR(VLOOKUP(K168,DAY!$A$2:$E$1096,4,0),0)</f>
        <v>0</v>
      </c>
      <c r="L71" s="35">
        <f>IFERROR(VLOOKUP(L168,DAY!$A$2:$E$1096,4,0),0)</f>
        <v>0</v>
      </c>
      <c r="M71" s="35">
        <f>IFERROR(VLOOKUP(M168,DAY!$A$2:$E$1096,4,0),0)</f>
        <v>0</v>
      </c>
      <c r="N71" s="35">
        <f>IFERROR(VLOOKUP(N168,DAY!$A$2:$E$1096,4,0),0)</f>
        <v>0</v>
      </c>
      <c r="O71" s="35">
        <f>IFERROR(VLOOKUP(O168,DAY!$A$2:$E$1096,4,0),0)</f>
        <v>0</v>
      </c>
      <c r="P71" s="35">
        <f>IFERROR(VLOOKUP(P168,DAY!$A$2:$E$1096,4,0),0)</f>
        <v>0</v>
      </c>
      <c r="Q71" s="35">
        <f>IFERROR(VLOOKUP(Q168,DAY!$A$2:$E$1096,4,0),0)</f>
        <v>0</v>
      </c>
      <c r="R71" s="35">
        <f>IFERROR(VLOOKUP(R168,DAY!$A$2:$E$1096,4,0),0)</f>
        <v>0</v>
      </c>
      <c r="S71" s="35">
        <f>IFERROR(VLOOKUP(S168,DAY!$A$2:$E$1096,4,0),0)</f>
        <v>0</v>
      </c>
      <c r="T71" s="35">
        <f>IFERROR(VLOOKUP(T168,DAY!$A$2:$E$1096,4,0),0)</f>
        <v>0</v>
      </c>
      <c r="U71" s="35">
        <f>IFERROR(VLOOKUP(U168,DAY!$A$2:$E$1096,4,0),0)</f>
        <v>0</v>
      </c>
      <c r="V71" s="35">
        <f>IFERROR(VLOOKUP(V168,DAY!$A$2:$E$1096,4,0),0)</f>
        <v>0</v>
      </c>
      <c r="W71" s="35">
        <f>IFERROR(VLOOKUP(W168,DAY!$A$2:$E$1096,4,0),0)</f>
        <v>0</v>
      </c>
      <c r="X71" s="35">
        <f>IFERROR(VLOOKUP(X168,DAY!$A$2:$E$1096,4,0),0)</f>
        <v>0</v>
      </c>
      <c r="Y71" s="35">
        <f>IFERROR(VLOOKUP(Y168,DAY!$A$2:$E$1096,4,0),0)</f>
        <v>0</v>
      </c>
      <c r="Z71" s="35">
        <f>IFERROR(VLOOKUP(Z168,DAY!$A$2:$E$1096,4,0),0)</f>
        <v>0</v>
      </c>
      <c r="AA71" s="35">
        <f>IFERROR(VLOOKUP(AA168,DAY!$A$2:$E$1096,4,0),0)</f>
        <v>0</v>
      </c>
      <c r="AB71" s="35">
        <f>IFERROR(VLOOKUP(AB168,DAY!$A$2:$E$1096,4,0),0)</f>
        <v>0</v>
      </c>
      <c r="AC71" s="35">
        <f>IFERROR(VLOOKUP(AC168,DAY!$A$2:$E$1096,4,0),0)</f>
        <v>0</v>
      </c>
      <c r="AD71" s="35">
        <f>IFERROR(VLOOKUP(AD168,DAY!$A$2:$E$1096,4,0),0)</f>
        <v>0</v>
      </c>
      <c r="AE71" s="127"/>
      <c r="AF71" s="129"/>
      <c r="AG71" s="145"/>
      <c r="AH71" s="127"/>
      <c r="AI71" s="132"/>
      <c r="AJ71" s="145"/>
      <c r="AM71" s="30"/>
      <c r="AN71" s="30"/>
      <c r="AQ71" s="34">
        <f>IFERROR(VLOOKUP(AQ169,DAY!$A$2:$E$744,3,0),0)</f>
        <v>0</v>
      </c>
    </row>
    <row r="72" spans="1:43" ht="89.25" customHeight="1" outlineLevel="1" x14ac:dyDescent="0.4">
      <c r="A72" s="127"/>
      <c r="B72" s="36" t="s">
        <v>3</v>
      </c>
      <c r="C72" s="36">
        <f>IFERROR(VLOOKUP(C168,DAY!$A$2:$E$1096,5,0),0)</f>
        <v>0</v>
      </c>
      <c r="D72" s="36">
        <f>IFERROR(VLOOKUP(D168,DAY!$A$2:$E$1096,5,0),0)</f>
        <v>0</v>
      </c>
      <c r="E72" s="36">
        <f>IFERROR(VLOOKUP(E168,DAY!$A$2:$E$1096,5,0),0)</f>
        <v>0</v>
      </c>
      <c r="F72" s="36">
        <f>IFERROR(VLOOKUP(F168,DAY!$A$2:$E$1096,5,0),0)</f>
        <v>0</v>
      </c>
      <c r="G72" s="36">
        <f>IFERROR(VLOOKUP(G168,DAY!$A$2:$E$1096,5,0),0)</f>
        <v>0</v>
      </c>
      <c r="H72" s="36">
        <f>IFERROR(VLOOKUP(H168,DAY!$A$2:$E$1096,5,0),0)</f>
        <v>0</v>
      </c>
      <c r="I72" s="36">
        <f>IFERROR(VLOOKUP(I168,DAY!$A$2:$E$1096,5,0),0)</f>
        <v>0</v>
      </c>
      <c r="J72" s="36">
        <f>IFERROR(VLOOKUP(J168,DAY!$A$2:$E$1096,5,0),0)</f>
        <v>0</v>
      </c>
      <c r="K72" s="36">
        <f>IFERROR(VLOOKUP(K168,DAY!$A$2:$E$1096,5,0),0)</f>
        <v>0</v>
      </c>
      <c r="L72" s="36">
        <f>IFERROR(VLOOKUP(L168,DAY!$A$2:$E$1096,5,0),0)</f>
        <v>0</v>
      </c>
      <c r="M72" s="36">
        <f>IFERROR(VLOOKUP(M168,DAY!$A$2:$E$1096,5,0),0)</f>
        <v>0</v>
      </c>
      <c r="N72" s="36">
        <f>IFERROR(VLOOKUP(N168,DAY!$A$2:$E$1096,5,0),0)</f>
        <v>0</v>
      </c>
      <c r="O72" s="36">
        <f>IFERROR(VLOOKUP(O168,DAY!$A$2:$E$1096,5,0),0)</f>
        <v>0</v>
      </c>
      <c r="P72" s="36">
        <f>IFERROR(VLOOKUP(P168,DAY!$A$2:$E$1096,5,0),0)</f>
        <v>0</v>
      </c>
      <c r="Q72" s="36">
        <f>IFERROR(VLOOKUP(Q168,DAY!$A$2:$E$1096,5,0),0)</f>
        <v>0</v>
      </c>
      <c r="R72" s="36">
        <f>IFERROR(VLOOKUP(R168,DAY!$A$2:$E$1096,5,0),0)</f>
        <v>0</v>
      </c>
      <c r="S72" s="36">
        <f>IFERROR(VLOOKUP(S168,DAY!$A$2:$E$1096,5,0),0)</f>
        <v>0</v>
      </c>
      <c r="T72" s="36">
        <f>IFERROR(VLOOKUP(T168,DAY!$A$2:$E$1096,5,0),0)</f>
        <v>0</v>
      </c>
      <c r="U72" s="36">
        <f>IFERROR(VLOOKUP(U168,DAY!$A$2:$E$1096,5,0),0)</f>
        <v>0</v>
      </c>
      <c r="V72" s="36">
        <f>IFERROR(VLOOKUP(V168,DAY!$A$2:$E$1096,5,0),0)</f>
        <v>0</v>
      </c>
      <c r="W72" s="36">
        <f>IFERROR(VLOOKUP(W168,DAY!$A$2:$E$1096,5,0),0)</f>
        <v>0</v>
      </c>
      <c r="X72" s="36">
        <f>IFERROR(VLOOKUP(X168,DAY!$A$2:$E$1096,5,0),0)</f>
        <v>0</v>
      </c>
      <c r="Y72" s="36">
        <f>IFERROR(VLOOKUP(Y168,DAY!$A$2:$E$1096,5,0),0)</f>
        <v>0</v>
      </c>
      <c r="Z72" s="36">
        <f>IFERROR(VLOOKUP(Z168,DAY!$A$2:$E$1096,5,0),0)</f>
        <v>0</v>
      </c>
      <c r="AA72" s="36">
        <f>IFERROR(VLOOKUP(AA168,DAY!$A$2:$E$1096,5,0),0)</f>
        <v>0</v>
      </c>
      <c r="AB72" s="36">
        <f>IFERROR(VLOOKUP(AB168,DAY!$A$2:$E$1096,5,0),0)</f>
        <v>0</v>
      </c>
      <c r="AC72" s="36">
        <f>IFERROR(VLOOKUP(AC168,DAY!$A$2:$E$1096,5,0),0)</f>
        <v>0</v>
      </c>
      <c r="AD72" s="36">
        <f>IFERROR(VLOOKUP(AD168,DAY!$A$2:$E$1096,5,0),0)</f>
        <v>0</v>
      </c>
      <c r="AE72" s="127"/>
      <c r="AF72" s="129"/>
      <c r="AG72" s="146"/>
      <c r="AH72" s="127"/>
      <c r="AI72" s="132"/>
      <c r="AJ72" s="146"/>
      <c r="AM72" s="38"/>
      <c r="AN72" s="38"/>
      <c r="AQ72" s="34">
        <f>IFERROR(VLOOKUP(AQ169,DAY!$A$2:$E$744,4,0),0)</f>
        <v>0</v>
      </c>
    </row>
    <row r="73" spans="1:43" ht="27.75" customHeight="1" outlineLevel="1" x14ac:dyDescent="0.4">
      <c r="A73" s="127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147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147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IFERROR(VLOOKUP(AQ169,DAY!$A$2:$E$744,5,0),0)</f>
        <v>0</v>
      </c>
    </row>
    <row r="74" spans="1:43" ht="27.75" customHeight="1" outlineLevel="1" thickBot="1" x14ac:dyDescent="0.45">
      <c r="A74" s="156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123">
        <f>IFERROR(AM74,0)</f>
        <v>0.318</v>
      </c>
      <c r="AF74" s="124"/>
      <c r="AG74" s="148"/>
      <c r="AH74" s="123">
        <f>IFERROR(AN74,0)</f>
        <v>0.318</v>
      </c>
      <c r="AI74" s="125"/>
      <c r="AJ74" s="148"/>
      <c r="AM74" s="42">
        <f>ROUND(AF73/AE73,3)</f>
        <v>0.318</v>
      </c>
      <c r="AN74" s="43">
        <f>ROUND(AI73/AH73,3)</f>
        <v>0.318</v>
      </c>
      <c r="AQ74" s="39">
        <f>IFERROR(VLOOKUP(AQ169,DAY!$A$2:$E$744,6,0),0)</f>
        <v>0</v>
      </c>
    </row>
    <row r="75" spans="1:43" ht="27.75" customHeight="1" outlineLevel="1" thickBot="1" x14ac:dyDescent="0.45">
      <c r="A75" s="130" t="s">
        <v>72</v>
      </c>
      <c r="B75" s="44" t="s">
        <v>0</v>
      </c>
      <c r="C75" s="44">
        <f>IFERROR(VLOOKUP(C169,DAY!$A$2:$E$1096,2,0),0)</f>
        <v>0</v>
      </c>
      <c r="D75" s="44">
        <f>IFERROR(VLOOKUP(D169,DAY!$A$2:$E$744,2,0),0)</f>
        <v>0</v>
      </c>
      <c r="E75" s="44">
        <f>IFERROR(VLOOKUP(E169,DAY!$A$2:$E$744,2,0),0)</f>
        <v>0</v>
      </c>
      <c r="F75" s="44">
        <f>IFERROR(VLOOKUP(F169,DAY!$A$2:$E$744,2,0),0)</f>
        <v>0</v>
      </c>
      <c r="G75" s="44">
        <f>IFERROR(VLOOKUP(G169,DAY!$A$2:$E$744,2,0),0)</f>
        <v>0</v>
      </c>
      <c r="H75" s="44">
        <f>IFERROR(VLOOKUP(H169,DAY!$A$2:$E$744,2,0),0)</f>
        <v>0</v>
      </c>
      <c r="I75" s="44">
        <f>IFERROR(VLOOKUP(I169,DAY!$A$2:$E$744,2,0),0)</f>
        <v>0</v>
      </c>
      <c r="J75" s="44">
        <f>IFERROR(VLOOKUP(J169,DAY!$A$2:$E$744,2,0),0)</f>
        <v>0</v>
      </c>
      <c r="K75" s="44">
        <f>IFERROR(VLOOKUP(K169,DAY!$A$2:$E$744,2,0),0)</f>
        <v>0</v>
      </c>
      <c r="L75" s="44">
        <f>IFERROR(VLOOKUP(L169,DAY!$A$2:$E$744,2,0),0)</f>
        <v>0</v>
      </c>
      <c r="M75" s="44">
        <f>IFERROR(VLOOKUP(M169,DAY!$A$2:$E$744,2,0),0)</f>
        <v>0</v>
      </c>
      <c r="N75" s="44">
        <f>IFERROR(VLOOKUP(N169,DAY!$A$2:$E$744,2,0),0)</f>
        <v>0</v>
      </c>
      <c r="O75" s="44">
        <f>IFERROR(VLOOKUP(O169,DAY!$A$2:$E$744,2,0),0)</f>
        <v>0</v>
      </c>
      <c r="P75" s="44">
        <f>IFERROR(VLOOKUP(P169,DAY!$A$2:$E$744,2,0),0)</f>
        <v>0</v>
      </c>
      <c r="Q75" s="44">
        <f>IFERROR(VLOOKUP(Q169,DAY!$A$2:$E$744,2,0),0)</f>
        <v>0</v>
      </c>
      <c r="R75" s="44">
        <f>IFERROR(VLOOKUP(R169,DAY!$A$2:$E$744,2,0),0)</f>
        <v>0</v>
      </c>
      <c r="S75" s="44">
        <f>IFERROR(VLOOKUP(S169,DAY!$A$2:$E$744,2,0),0)</f>
        <v>0</v>
      </c>
      <c r="T75" s="44">
        <f>IFERROR(VLOOKUP(T169,DAY!$A$2:$E$744,2,0),0)</f>
        <v>0</v>
      </c>
      <c r="U75" s="44">
        <f>IFERROR(VLOOKUP(U169,DAY!$A$2:$E$744,2,0),0)</f>
        <v>0</v>
      </c>
      <c r="V75" s="44">
        <f>IFERROR(VLOOKUP(V169,DAY!$A$2:$E$744,2,0),0)</f>
        <v>0</v>
      </c>
      <c r="W75" s="44">
        <f>IFERROR(VLOOKUP(W169,DAY!$A$2:$E$744,2,0),0)</f>
        <v>0</v>
      </c>
      <c r="X75" s="44">
        <f>IFERROR(VLOOKUP(X169,DAY!$A$2:$E$744,2,0),0)</f>
        <v>0</v>
      </c>
      <c r="Y75" s="44">
        <f>IFERROR(VLOOKUP(Y169,DAY!$A$2:$E$744,2,0),0)</f>
        <v>0</v>
      </c>
      <c r="Z75" s="44">
        <f>IFERROR(VLOOKUP(Z169,DAY!$A$2:$E$744,2,0),0)</f>
        <v>0</v>
      </c>
      <c r="AA75" s="44">
        <f>IFERROR(VLOOKUP(AA169,DAY!$A$2:$E$744,2,0),0)</f>
        <v>0</v>
      </c>
      <c r="AB75" s="44">
        <f>IFERROR(VLOOKUP(AB169,DAY!$A$2:$E$744,2,0),0)</f>
        <v>0</v>
      </c>
      <c r="AC75" s="44">
        <f>IFERROR(VLOOKUP(AC169,DAY!$A$2:$E$744,2,0),0)</f>
        <v>0</v>
      </c>
      <c r="AD75" s="44">
        <f>IFERROR(VLOOKUP(AD169,DAY!$A$2:$E$744,2,0),0)</f>
        <v>0</v>
      </c>
      <c r="AE75" s="126" t="s">
        <v>11</v>
      </c>
      <c r="AF75" s="128" t="s">
        <v>12</v>
      </c>
      <c r="AG75" s="145" t="s">
        <v>84</v>
      </c>
      <c r="AH75" s="130" t="s">
        <v>11</v>
      </c>
      <c r="AI75" s="131" t="s">
        <v>13</v>
      </c>
      <c r="AJ75" s="145" t="s">
        <v>84</v>
      </c>
      <c r="AK75" s="37"/>
      <c r="AM75" s="30"/>
      <c r="AN75" s="30"/>
      <c r="AQ75" s="41">
        <f>IFERROR(VLOOKUP(AQ169,DAY!$A$2:$E$744,7,0),0)</f>
        <v>0</v>
      </c>
    </row>
    <row r="76" spans="1:43" ht="27.75" customHeight="1" outlineLevel="1" x14ac:dyDescent="0.4">
      <c r="A76" s="127"/>
      <c r="B76" s="32" t="s">
        <v>1</v>
      </c>
      <c r="C76" s="32">
        <f>IFERROR(VLOOKUP(C169,DAY!$A$2:$E$1096,3,0),0)</f>
        <v>0</v>
      </c>
      <c r="D76" s="32">
        <f>IFERROR(VLOOKUP(D169,DAY!$A$2:$E$744,3,0),0)</f>
        <v>0</v>
      </c>
      <c r="E76" s="32">
        <f>IFERROR(VLOOKUP(E169,DAY!$A$2:$E$744,3,0),0)</f>
        <v>0</v>
      </c>
      <c r="F76" s="32">
        <f>IFERROR(VLOOKUP(F169,DAY!$A$2:$E$744,3,0),0)</f>
        <v>0</v>
      </c>
      <c r="G76" s="32">
        <f>IFERROR(VLOOKUP(G169,DAY!$A$2:$E$744,3,0),0)</f>
        <v>0</v>
      </c>
      <c r="H76" s="32">
        <f>IFERROR(VLOOKUP(H169,DAY!$A$2:$E$744,3,0),0)</f>
        <v>0</v>
      </c>
      <c r="I76" s="32">
        <f>IFERROR(VLOOKUP(I169,DAY!$A$2:$E$744,3,0),0)</f>
        <v>0</v>
      </c>
      <c r="J76" s="32">
        <f>IFERROR(VLOOKUP(J169,DAY!$A$2:$E$744,3,0),0)</f>
        <v>0</v>
      </c>
      <c r="K76" s="32">
        <f>IFERROR(VLOOKUP(K169,DAY!$A$2:$E$744,3,0),0)</f>
        <v>0</v>
      </c>
      <c r="L76" s="32">
        <f>IFERROR(VLOOKUP(L169,DAY!$A$2:$E$744,3,0),0)</f>
        <v>0</v>
      </c>
      <c r="M76" s="32">
        <f>IFERROR(VLOOKUP(M169,DAY!$A$2:$E$744,3,0),0)</f>
        <v>0</v>
      </c>
      <c r="N76" s="32">
        <f>IFERROR(VLOOKUP(N169,DAY!$A$2:$E$744,3,0),0)</f>
        <v>0</v>
      </c>
      <c r="O76" s="32">
        <f>IFERROR(VLOOKUP(O169,DAY!$A$2:$E$744,3,0),0)</f>
        <v>0</v>
      </c>
      <c r="P76" s="32">
        <f>IFERROR(VLOOKUP(P169,DAY!$A$2:$E$744,3,0),0)</f>
        <v>0</v>
      </c>
      <c r="Q76" s="32">
        <f>IFERROR(VLOOKUP(Q169,DAY!$A$2:$E$744,3,0),0)</f>
        <v>0</v>
      </c>
      <c r="R76" s="32">
        <f>IFERROR(VLOOKUP(R169,DAY!$A$2:$E$744,3,0),0)</f>
        <v>0</v>
      </c>
      <c r="S76" s="32">
        <f>IFERROR(VLOOKUP(S169,DAY!$A$2:$E$744,3,0),0)</f>
        <v>0</v>
      </c>
      <c r="T76" s="32">
        <f>IFERROR(VLOOKUP(T169,DAY!$A$2:$E$744,3,0),0)</f>
        <v>0</v>
      </c>
      <c r="U76" s="32">
        <f>IFERROR(VLOOKUP(U169,DAY!$A$2:$E$744,3,0),0)</f>
        <v>0</v>
      </c>
      <c r="V76" s="32">
        <f>IFERROR(VLOOKUP(V169,DAY!$A$2:$E$744,3,0),0)</f>
        <v>0</v>
      </c>
      <c r="W76" s="32">
        <f>IFERROR(VLOOKUP(W169,DAY!$A$2:$E$744,3,0),0)</f>
        <v>0</v>
      </c>
      <c r="X76" s="32">
        <f>IFERROR(VLOOKUP(X169,DAY!$A$2:$E$744,3,0),0)</f>
        <v>0</v>
      </c>
      <c r="Y76" s="32">
        <f>IFERROR(VLOOKUP(Y169,DAY!$A$2:$E$744,3,0),0)</f>
        <v>0</v>
      </c>
      <c r="Z76" s="32">
        <f>IFERROR(VLOOKUP(Z169,DAY!$A$2:$E$744,3,0),0)</f>
        <v>0</v>
      </c>
      <c r="AA76" s="32">
        <f>IFERROR(VLOOKUP(AA169,DAY!$A$2:$E$744,3,0),0)</f>
        <v>0</v>
      </c>
      <c r="AB76" s="32">
        <f>IFERROR(VLOOKUP(AB169,DAY!$A$2:$E$744,3,0),0)</f>
        <v>0</v>
      </c>
      <c r="AC76" s="32">
        <f>IFERROR(VLOOKUP(AC169,DAY!$A$2:$E$744,3,0),0)</f>
        <v>0</v>
      </c>
      <c r="AD76" s="33">
        <f>IFERROR(VLOOKUP(AD169,DAY!$A$2:$E$744,3,0),0)</f>
        <v>0</v>
      </c>
      <c r="AE76" s="127"/>
      <c r="AF76" s="129"/>
      <c r="AG76" s="145"/>
      <c r="AH76" s="127"/>
      <c r="AI76" s="132"/>
      <c r="AJ76" s="145"/>
      <c r="AM76" s="30"/>
      <c r="AN76" s="30"/>
      <c r="AQ76" s="35">
        <f>IFERROR(VLOOKUP(AQ170,DAY!$A$2:$E$744,2,0),0)</f>
        <v>0</v>
      </c>
    </row>
    <row r="77" spans="1:43" ht="27.75" customHeight="1" outlineLevel="1" x14ac:dyDescent="0.4">
      <c r="A77" s="127"/>
      <c r="B77" s="35" t="s">
        <v>2</v>
      </c>
      <c r="C77" s="35">
        <f>IFERROR(VLOOKUP(C169,DAY!$A$2:$E$1096,4,0),0)</f>
        <v>0</v>
      </c>
      <c r="D77" s="35">
        <f>IFERROR(VLOOKUP(D169,DAY!$A$2:$E$1096,4,0),0)</f>
        <v>0</v>
      </c>
      <c r="E77" s="35">
        <f>IFERROR(VLOOKUP(E169,DAY!$A$2:$E$1096,4,0),0)</f>
        <v>0</v>
      </c>
      <c r="F77" s="35">
        <f>IFERROR(VLOOKUP(F169,DAY!$A$2:$E$1096,4,0),0)</f>
        <v>0</v>
      </c>
      <c r="G77" s="35">
        <f>IFERROR(VLOOKUP(G169,DAY!$A$2:$E$1096,4,0),0)</f>
        <v>0</v>
      </c>
      <c r="H77" s="35">
        <f>IFERROR(VLOOKUP(H169,DAY!$A$2:$E$1096,4,0),0)</f>
        <v>0</v>
      </c>
      <c r="I77" s="35">
        <f>IFERROR(VLOOKUP(I169,DAY!$A$2:$E$1096,4,0),0)</f>
        <v>0</v>
      </c>
      <c r="J77" s="35">
        <f>IFERROR(VLOOKUP(J169,DAY!$A$2:$E$1096,4,0),0)</f>
        <v>0</v>
      </c>
      <c r="K77" s="35">
        <f>IFERROR(VLOOKUP(K169,DAY!$A$2:$E$1096,4,0),0)</f>
        <v>0</v>
      </c>
      <c r="L77" s="35">
        <f>IFERROR(VLOOKUP(L169,DAY!$A$2:$E$1096,4,0),0)</f>
        <v>0</v>
      </c>
      <c r="M77" s="35">
        <f>IFERROR(VLOOKUP(M169,DAY!$A$2:$E$1096,4,0),0)</f>
        <v>0</v>
      </c>
      <c r="N77" s="35">
        <f>IFERROR(VLOOKUP(N169,DAY!$A$2:$E$1096,4,0),0)</f>
        <v>0</v>
      </c>
      <c r="O77" s="35">
        <f>IFERROR(VLOOKUP(O169,DAY!$A$2:$E$1096,4,0),0)</f>
        <v>0</v>
      </c>
      <c r="P77" s="35">
        <f>IFERROR(VLOOKUP(P169,DAY!$A$2:$E$1096,4,0),0)</f>
        <v>0</v>
      </c>
      <c r="Q77" s="35">
        <f>IFERROR(VLOOKUP(Q169,DAY!$A$2:$E$1096,4,0),0)</f>
        <v>0</v>
      </c>
      <c r="R77" s="35">
        <f>IFERROR(VLOOKUP(R169,DAY!$A$2:$E$1096,4,0),0)</f>
        <v>0</v>
      </c>
      <c r="S77" s="35">
        <f>IFERROR(VLOOKUP(S169,DAY!$A$2:$E$1096,4,0),0)</f>
        <v>0</v>
      </c>
      <c r="T77" s="35">
        <f>IFERROR(VLOOKUP(T169,DAY!$A$2:$E$1096,4,0),0)</f>
        <v>0</v>
      </c>
      <c r="U77" s="35">
        <f>IFERROR(VLOOKUP(U169,DAY!$A$2:$E$1096,4,0),0)</f>
        <v>0</v>
      </c>
      <c r="V77" s="35">
        <f>IFERROR(VLOOKUP(V169,DAY!$A$2:$E$1096,4,0),0)</f>
        <v>0</v>
      </c>
      <c r="W77" s="35">
        <f>IFERROR(VLOOKUP(W169,DAY!$A$2:$E$1096,4,0),0)</f>
        <v>0</v>
      </c>
      <c r="X77" s="35">
        <f>IFERROR(VLOOKUP(X169,DAY!$A$2:$E$1096,4,0),0)</f>
        <v>0</v>
      </c>
      <c r="Y77" s="35">
        <f>IFERROR(VLOOKUP(Y169,DAY!$A$2:$E$1096,4,0),0)</f>
        <v>0</v>
      </c>
      <c r="Z77" s="35">
        <f>IFERROR(VLOOKUP(Z169,DAY!$A$2:$E$1096,4,0),0)</f>
        <v>0</v>
      </c>
      <c r="AA77" s="35">
        <f>IFERROR(VLOOKUP(AA169,DAY!$A$2:$E$1096,4,0),0)</f>
        <v>0</v>
      </c>
      <c r="AB77" s="35">
        <f>IFERROR(VLOOKUP(AB169,DAY!$A$2:$E$1096,4,0),0)</f>
        <v>0</v>
      </c>
      <c r="AC77" s="35">
        <f>IFERROR(VLOOKUP(AC169,DAY!$A$2:$E$1096,4,0),0)</f>
        <v>0</v>
      </c>
      <c r="AD77" s="35">
        <f>IFERROR(VLOOKUP(AD169,DAY!$A$2:$E$1096,4,0),0)</f>
        <v>0</v>
      </c>
      <c r="AE77" s="127"/>
      <c r="AF77" s="129"/>
      <c r="AG77" s="145"/>
      <c r="AH77" s="127"/>
      <c r="AI77" s="132"/>
      <c r="AJ77" s="145"/>
      <c r="AM77" s="30"/>
      <c r="AN77" s="30"/>
      <c r="AQ77" s="34">
        <f>IFERROR(VLOOKUP(AQ170,DAY!$A$2:$E$744,3,0),0)</f>
        <v>0</v>
      </c>
    </row>
    <row r="78" spans="1:43" ht="89.25" customHeight="1" outlineLevel="1" x14ac:dyDescent="0.4">
      <c r="A78" s="127"/>
      <c r="B78" s="36" t="s">
        <v>3</v>
      </c>
      <c r="C78" s="36">
        <f>IFERROR(VLOOKUP(C169,DAY!$A$2:$E$1096,5,0),0)</f>
        <v>0</v>
      </c>
      <c r="D78" s="36">
        <f>IFERROR(VLOOKUP(D169,DAY!$A$2:$E$1096,5,0),0)</f>
        <v>0</v>
      </c>
      <c r="E78" s="36">
        <f>IFERROR(VLOOKUP(E169,DAY!$A$2:$E$1096,5,0),0)</f>
        <v>0</v>
      </c>
      <c r="F78" s="36">
        <f>IFERROR(VLOOKUP(F169,DAY!$A$2:$E$1096,5,0),0)</f>
        <v>0</v>
      </c>
      <c r="G78" s="36">
        <f>IFERROR(VLOOKUP(G169,DAY!$A$2:$E$1096,5,0),0)</f>
        <v>0</v>
      </c>
      <c r="H78" s="36">
        <f>IFERROR(VLOOKUP(H169,DAY!$A$2:$E$1096,5,0),0)</f>
        <v>0</v>
      </c>
      <c r="I78" s="36">
        <f>IFERROR(VLOOKUP(I169,DAY!$A$2:$E$1096,5,0),0)</f>
        <v>0</v>
      </c>
      <c r="J78" s="36">
        <f>IFERROR(VLOOKUP(J169,DAY!$A$2:$E$1096,5,0),0)</f>
        <v>0</v>
      </c>
      <c r="K78" s="36">
        <f>IFERROR(VLOOKUP(K169,DAY!$A$2:$E$1096,5,0),0)</f>
        <v>0</v>
      </c>
      <c r="L78" s="36">
        <f>IFERROR(VLOOKUP(L169,DAY!$A$2:$E$1096,5,0),0)</f>
        <v>0</v>
      </c>
      <c r="M78" s="36">
        <f>IFERROR(VLOOKUP(M169,DAY!$A$2:$E$1096,5,0),0)</f>
        <v>0</v>
      </c>
      <c r="N78" s="36">
        <f>IFERROR(VLOOKUP(N169,DAY!$A$2:$E$1096,5,0),0)</f>
        <v>0</v>
      </c>
      <c r="O78" s="36">
        <f>IFERROR(VLOOKUP(O169,DAY!$A$2:$E$1096,5,0),0)</f>
        <v>0</v>
      </c>
      <c r="P78" s="36">
        <f>IFERROR(VLOOKUP(P169,DAY!$A$2:$E$1096,5,0),0)</f>
        <v>0</v>
      </c>
      <c r="Q78" s="36">
        <f>IFERROR(VLOOKUP(Q169,DAY!$A$2:$E$1096,5,0),0)</f>
        <v>0</v>
      </c>
      <c r="R78" s="36">
        <f>IFERROR(VLOOKUP(R169,DAY!$A$2:$E$1096,5,0),0)</f>
        <v>0</v>
      </c>
      <c r="S78" s="36">
        <f>IFERROR(VLOOKUP(S169,DAY!$A$2:$E$1096,5,0),0)</f>
        <v>0</v>
      </c>
      <c r="T78" s="36">
        <f>IFERROR(VLOOKUP(T169,DAY!$A$2:$E$1096,5,0),0)</f>
        <v>0</v>
      </c>
      <c r="U78" s="36">
        <f>IFERROR(VLOOKUP(U169,DAY!$A$2:$E$1096,5,0),0)</f>
        <v>0</v>
      </c>
      <c r="V78" s="36">
        <f>IFERROR(VLOOKUP(V169,DAY!$A$2:$E$1096,5,0),0)</f>
        <v>0</v>
      </c>
      <c r="W78" s="36">
        <f>IFERROR(VLOOKUP(W169,DAY!$A$2:$E$1096,5,0),0)</f>
        <v>0</v>
      </c>
      <c r="X78" s="36">
        <f>IFERROR(VLOOKUP(X169,DAY!$A$2:$E$1096,5,0),0)</f>
        <v>0</v>
      </c>
      <c r="Y78" s="36">
        <f>IFERROR(VLOOKUP(Y169,DAY!$A$2:$E$1096,5,0),0)</f>
        <v>0</v>
      </c>
      <c r="Z78" s="36">
        <f>IFERROR(VLOOKUP(Z169,DAY!$A$2:$E$1096,5,0),0)</f>
        <v>0</v>
      </c>
      <c r="AA78" s="36">
        <f>IFERROR(VLOOKUP(AA169,DAY!$A$2:$E$1096,5,0),0)</f>
        <v>0</v>
      </c>
      <c r="AB78" s="36">
        <f>IFERROR(VLOOKUP(AB169,DAY!$A$2:$E$1096,5,0),0)</f>
        <v>0</v>
      </c>
      <c r="AC78" s="36">
        <f>IFERROR(VLOOKUP(AC169,DAY!$A$2:$E$1096,5,0),0)</f>
        <v>0</v>
      </c>
      <c r="AD78" s="36">
        <f>IFERROR(VLOOKUP(AD169,DAY!$A$2:$E$1096,5,0),0)</f>
        <v>0</v>
      </c>
      <c r="AE78" s="127"/>
      <c r="AF78" s="129"/>
      <c r="AG78" s="146"/>
      <c r="AH78" s="127"/>
      <c r="AI78" s="132"/>
      <c r="AJ78" s="146"/>
      <c r="AM78" s="38"/>
      <c r="AN78" s="38"/>
      <c r="AQ78" s="34">
        <f>IFERROR(VLOOKUP(AQ170,DAY!$A$2:$E$744,4,0),0)</f>
        <v>0</v>
      </c>
    </row>
    <row r="79" spans="1:43" ht="27.75" customHeight="1" outlineLevel="1" x14ac:dyDescent="0.4">
      <c r="A79" s="127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147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147">
        <f>IFERROR(IF(AND(AH79&lt;=6,AH79&gt;=1),$F$149,IF(AN80&gt;0.284,$F$145,$F$146)),0)</f>
        <v>0</v>
      </c>
      <c r="AL79" s="37"/>
      <c r="AM79" s="30"/>
      <c r="AN79" s="30"/>
      <c r="AQ79" s="36">
        <f>IFERROR(VLOOKUP(AQ170,DAY!$A$2:$E$744,5,0),0)</f>
        <v>0</v>
      </c>
    </row>
    <row r="80" spans="1:43" ht="27.75" customHeight="1" outlineLevel="1" thickBot="1" x14ac:dyDescent="0.45">
      <c r="A80" s="156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123">
        <f>IFERROR(AM80,0)</f>
        <v>0</v>
      </c>
      <c r="AF80" s="124"/>
      <c r="AG80" s="148"/>
      <c r="AH80" s="123">
        <f>IFERROR(AN80,0)</f>
        <v>0</v>
      </c>
      <c r="AI80" s="125"/>
      <c r="AJ80" s="148"/>
      <c r="AM80" s="42" t="e">
        <f>ROUND(AF79/AE79,3)</f>
        <v>#DIV/0!</v>
      </c>
      <c r="AN80" s="43" t="e">
        <f>ROUND(AI79/AH79,3)</f>
        <v>#DIV/0!</v>
      </c>
      <c r="AQ80" s="39">
        <f>IFERROR(VLOOKUP(AQ170,DAY!$A$2:$E$744,6,0),0)</f>
        <v>0</v>
      </c>
    </row>
    <row r="81" spans="1:43" ht="27.75" customHeight="1" outlineLevel="1" thickBot="1" x14ac:dyDescent="0.45">
      <c r="A81" s="130" t="s">
        <v>73</v>
      </c>
      <c r="B81" s="29" t="s">
        <v>0</v>
      </c>
      <c r="C81" s="29">
        <f>IFERROR(VLOOKUP(C170,DAY!$A$2:$E$1096,2,0),0)</f>
        <v>0</v>
      </c>
      <c r="D81" s="29">
        <f>IFERROR(VLOOKUP(D170,DAY!$A$2:$E$744,2,0),0)</f>
        <v>0</v>
      </c>
      <c r="E81" s="29">
        <f>IFERROR(VLOOKUP(E170,DAY!$A$2:$E$744,2,0),0)</f>
        <v>0</v>
      </c>
      <c r="F81" s="29">
        <f>IFERROR(VLOOKUP(F170,DAY!$A$2:$E$744,2,0),0)</f>
        <v>0</v>
      </c>
      <c r="G81" s="29">
        <f>IFERROR(VLOOKUP(G170,DAY!$A$2:$E$744,2,0),0)</f>
        <v>0</v>
      </c>
      <c r="H81" s="29">
        <f>IFERROR(VLOOKUP(H170,DAY!$A$2:$E$744,2,0),0)</f>
        <v>0</v>
      </c>
      <c r="I81" s="29">
        <f>IFERROR(VLOOKUP(I170,DAY!$A$2:$E$744,2,0),0)</f>
        <v>0</v>
      </c>
      <c r="J81" s="29">
        <f>IFERROR(VLOOKUP(J170,DAY!$A$2:$E$744,2,0),0)</f>
        <v>0</v>
      </c>
      <c r="K81" s="29">
        <f>IFERROR(VLOOKUP(K170,DAY!$A$2:$E$744,2,0),0)</f>
        <v>0</v>
      </c>
      <c r="L81" s="29">
        <f>IFERROR(VLOOKUP(L170,DAY!$A$2:$E$744,2,0),0)</f>
        <v>0</v>
      </c>
      <c r="M81" s="29">
        <f>IFERROR(VLOOKUP(M170,DAY!$A$2:$E$744,2,0),0)</f>
        <v>0</v>
      </c>
      <c r="N81" s="29">
        <f>IFERROR(VLOOKUP(N170,DAY!$A$2:$E$744,2,0),0)</f>
        <v>0</v>
      </c>
      <c r="O81" s="29">
        <f>IFERROR(VLOOKUP(O170,DAY!$A$2:$E$744,2,0),0)</f>
        <v>0</v>
      </c>
      <c r="P81" s="29">
        <f>IFERROR(VLOOKUP(P170,DAY!$A$2:$E$744,2,0),0)</f>
        <v>0</v>
      </c>
      <c r="Q81" s="29">
        <f>IFERROR(VLOOKUP(Q170,DAY!$A$2:$E$744,2,0),0)</f>
        <v>0</v>
      </c>
      <c r="R81" s="29">
        <f>IFERROR(VLOOKUP(R170,DAY!$A$2:$E$744,2,0),0)</f>
        <v>0</v>
      </c>
      <c r="S81" s="29">
        <f>IFERROR(VLOOKUP(S170,DAY!$A$2:$E$744,2,0),0)</f>
        <v>0</v>
      </c>
      <c r="T81" s="29">
        <f>IFERROR(VLOOKUP(T170,DAY!$A$2:$E$744,2,0),0)</f>
        <v>0</v>
      </c>
      <c r="U81" s="29">
        <f>IFERROR(VLOOKUP(U170,DAY!$A$2:$E$744,2,0),0)</f>
        <v>0</v>
      </c>
      <c r="V81" s="29">
        <f>IFERROR(VLOOKUP(V170,DAY!$A$2:$E$744,2,0),0)</f>
        <v>0</v>
      </c>
      <c r="W81" s="29">
        <f>IFERROR(VLOOKUP(W170,DAY!$A$2:$E$744,2,0),0)</f>
        <v>0</v>
      </c>
      <c r="X81" s="29">
        <f>IFERROR(VLOOKUP(X170,DAY!$A$2:$E$744,2,0),0)</f>
        <v>0</v>
      </c>
      <c r="Y81" s="29">
        <f>IFERROR(VLOOKUP(Y170,DAY!$A$2:$E$744,2,0),0)</f>
        <v>0</v>
      </c>
      <c r="Z81" s="29">
        <f>IFERROR(VLOOKUP(Z170,DAY!$A$2:$E$744,2,0),0)</f>
        <v>0</v>
      </c>
      <c r="AA81" s="29">
        <f>IFERROR(VLOOKUP(AA170,DAY!$A$2:$E$744,2,0),0)</f>
        <v>0</v>
      </c>
      <c r="AB81" s="29">
        <f>IFERROR(VLOOKUP(AB170,DAY!$A$2:$E$744,2,0),0)</f>
        <v>0</v>
      </c>
      <c r="AC81" s="29">
        <f>IFERROR(VLOOKUP(AC170,DAY!$A$2:$E$744,2,0),0)</f>
        <v>0</v>
      </c>
      <c r="AD81" s="29">
        <f>IFERROR(VLOOKUP(AD170,DAY!$A$2:$E$744,2,0),0)</f>
        <v>0</v>
      </c>
      <c r="AE81" s="126" t="s">
        <v>11</v>
      </c>
      <c r="AF81" s="128" t="s">
        <v>12</v>
      </c>
      <c r="AG81" s="145" t="s">
        <v>84</v>
      </c>
      <c r="AH81" s="130" t="s">
        <v>11</v>
      </c>
      <c r="AI81" s="131" t="s">
        <v>13</v>
      </c>
      <c r="AJ81" s="145" t="s">
        <v>84</v>
      </c>
      <c r="AK81" s="37"/>
      <c r="AM81" s="30"/>
      <c r="AN81" s="30"/>
      <c r="AQ81" s="46">
        <f>IFERROR(VLOOKUP(AQ170,DAY!$A$2:$E$744,7,0),0)</f>
        <v>0</v>
      </c>
    </row>
    <row r="82" spans="1:43" ht="27.75" customHeight="1" outlineLevel="1" x14ac:dyDescent="0.4">
      <c r="A82" s="127"/>
      <c r="B82" s="32" t="s">
        <v>1</v>
      </c>
      <c r="C82" s="32">
        <f>IFERROR(VLOOKUP(C170,DAY!$A$2:$E$1096,3,0),0)</f>
        <v>0</v>
      </c>
      <c r="D82" s="32">
        <f>IFERROR(VLOOKUP(D170,DAY!$A$2:$E$744,3,0),0)</f>
        <v>0</v>
      </c>
      <c r="E82" s="32">
        <f>IFERROR(VLOOKUP(E170,DAY!$A$2:$E$744,3,0),0)</f>
        <v>0</v>
      </c>
      <c r="F82" s="32">
        <f>IFERROR(VLOOKUP(F170,DAY!$A$2:$E$744,3,0),0)</f>
        <v>0</v>
      </c>
      <c r="G82" s="32">
        <f>IFERROR(VLOOKUP(G170,DAY!$A$2:$E$744,3,0),0)</f>
        <v>0</v>
      </c>
      <c r="H82" s="32">
        <f>IFERROR(VLOOKUP(H170,DAY!$A$2:$E$744,3,0),0)</f>
        <v>0</v>
      </c>
      <c r="I82" s="32">
        <f>IFERROR(VLOOKUP(I170,DAY!$A$2:$E$744,3,0),0)</f>
        <v>0</v>
      </c>
      <c r="J82" s="32">
        <f>IFERROR(VLOOKUP(J170,DAY!$A$2:$E$744,3,0),0)</f>
        <v>0</v>
      </c>
      <c r="K82" s="32">
        <f>IFERROR(VLOOKUP(K170,DAY!$A$2:$E$744,3,0),0)</f>
        <v>0</v>
      </c>
      <c r="L82" s="32">
        <f>IFERROR(VLOOKUP(L170,DAY!$A$2:$E$744,3,0),0)</f>
        <v>0</v>
      </c>
      <c r="M82" s="32">
        <f>IFERROR(VLOOKUP(M170,DAY!$A$2:$E$744,3,0),0)</f>
        <v>0</v>
      </c>
      <c r="N82" s="32">
        <f>IFERROR(VLOOKUP(N170,DAY!$A$2:$E$744,3,0),0)</f>
        <v>0</v>
      </c>
      <c r="O82" s="32">
        <f>IFERROR(VLOOKUP(O170,DAY!$A$2:$E$744,3,0),0)</f>
        <v>0</v>
      </c>
      <c r="P82" s="32">
        <f>IFERROR(VLOOKUP(P170,DAY!$A$2:$E$744,3,0),0)</f>
        <v>0</v>
      </c>
      <c r="Q82" s="32">
        <f>IFERROR(VLOOKUP(Q170,DAY!$A$2:$E$744,3,0),0)</f>
        <v>0</v>
      </c>
      <c r="R82" s="32">
        <f>IFERROR(VLOOKUP(R170,DAY!$A$2:$E$744,3,0),0)</f>
        <v>0</v>
      </c>
      <c r="S82" s="32">
        <f>IFERROR(VLOOKUP(S170,DAY!$A$2:$E$744,3,0),0)</f>
        <v>0</v>
      </c>
      <c r="T82" s="32">
        <f>IFERROR(VLOOKUP(T170,DAY!$A$2:$E$744,3,0),0)</f>
        <v>0</v>
      </c>
      <c r="U82" s="32">
        <f>IFERROR(VLOOKUP(U170,DAY!$A$2:$E$744,3,0),0)</f>
        <v>0</v>
      </c>
      <c r="V82" s="32">
        <f>IFERROR(VLOOKUP(V170,DAY!$A$2:$E$744,3,0),0)</f>
        <v>0</v>
      </c>
      <c r="W82" s="32">
        <f>IFERROR(VLOOKUP(W170,DAY!$A$2:$E$744,3,0),0)</f>
        <v>0</v>
      </c>
      <c r="X82" s="32">
        <f>IFERROR(VLOOKUP(X170,DAY!$A$2:$E$744,3,0),0)</f>
        <v>0</v>
      </c>
      <c r="Y82" s="32">
        <f>IFERROR(VLOOKUP(Y170,DAY!$A$2:$E$744,3,0),0)</f>
        <v>0</v>
      </c>
      <c r="Z82" s="32">
        <f>IFERROR(VLOOKUP(Z170,DAY!$A$2:$E$744,3,0),0)</f>
        <v>0</v>
      </c>
      <c r="AA82" s="32">
        <f>IFERROR(VLOOKUP(AA170,DAY!$A$2:$E$744,3,0),0)</f>
        <v>0</v>
      </c>
      <c r="AB82" s="32">
        <f>IFERROR(VLOOKUP(AB170,DAY!$A$2:$E$744,3,0),0)</f>
        <v>0</v>
      </c>
      <c r="AC82" s="32">
        <f>IFERROR(VLOOKUP(AC170,DAY!$A$2:$E$744,3,0),0)</f>
        <v>0</v>
      </c>
      <c r="AD82" s="33">
        <f>IFERROR(VLOOKUP(AD170,DAY!$A$2:$E$744,3,0),0)</f>
        <v>0</v>
      </c>
      <c r="AE82" s="127"/>
      <c r="AF82" s="129"/>
      <c r="AG82" s="145"/>
      <c r="AH82" s="127"/>
      <c r="AI82" s="132"/>
      <c r="AJ82" s="145"/>
      <c r="AM82" s="30"/>
      <c r="AN82" s="30"/>
      <c r="AQ82" s="31">
        <f>IFERROR(VLOOKUP(AQ171,DAY!$A$2:$E$744,2,0),0)</f>
        <v>0</v>
      </c>
    </row>
    <row r="83" spans="1:43" ht="27.75" customHeight="1" outlineLevel="1" x14ac:dyDescent="0.4">
      <c r="A83" s="127"/>
      <c r="B83" s="35" t="s">
        <v>2</v>
      </c>
      <c r="C83" s="35">
        <f>IFERROR(VLOOKUP(C170,DAY!$A$2:$E$1096,4,0),0)</f>
        <v>0</v>
      </c>
      <c r="D83" s="35">
        <f>IFERROR(VLOOKUP(D170,DAY!$A$2:$E$1096,4,0),0)</f>
        <v>0</v>
      </c>
      <c r="E83" s="35">
        <f>IFERROR(VLOOKUP(E170,DAY!$A$2:$E$1096,4,0),0)</f>
        <v>0</v>
      </c>
      <c r="F83" s="35">
        <f>IFERROR(VLOOKUP(F170,DAY!$A$2:$E$1096,4,0),0)</f>
        <v>0</v>
      </c>
      <c r="G83" s="35">
        <f>IFERROR(VLOOKUP(G170,DAY!$A$2:$E$1096,4,0),0)</f>
        <v>0</v>
      </c>
      <c r="H83" s="35">
        <f>IFERROR(VLOOKUP(H170,DAY!$A$2:$E$1096,4,0),0)</f>
        <v>0</v>
      </c>
      <c r="I83" s="35">
        <f>IFERROR(VLOOKUP(I170,DAY!$A$2:$E$1096,4,0),0)</f>
        <v>0</v>
      </c>
      <c r="J83" s="35">
        <f>IFERROR(VLOOKUP(J170,DAY!$A$2:$E$1096,4,0),0)</f>
        <v>0</v>
      </c>
      <c r="K83" s="35">
        <f>IFERROR(VLOOKUP(K170,DAY!$A$2:$E$1096,4,0),0)</f>
        <v>0</v>
      </c>
      <c r="L83" s="35">
        <f>IFERROR(VLOOKUP(L170,DAY!$A$2:$E$1096,4,0),0)</f>
        <v>0</v>
      </c>
      <c r="M83" s="35">
        <f>IFERROR(VLOOKUP(M170,DAY!$A$2:$E$1096,4,0),0)</f>
        <v>0</v>
      </c>
      <c r="N83" s="35">
        <f>IFERROR(VLOOKUP(N170,DAY!$A$2:$E$1096,4,0),0)</f>
        <v>0</v>
      </c>
      <c r="O83" s="35">
        <f>IFERROR(VLOOKUP(O170,DAY!$A$2:$E$1096,4,0),0)</f>
        <v>0</v>
      </c>
      <c r="P83" s="35">
        <f>IFERROR(VLOOKUP(P170,DAY!$A$2:$E$1096,4,0),0)</f>
        <v>0</v>
      </c>
      <c r="Q83" s="35">
        <f>IFERROR(VLOOKUP(Q170,DAY!$A$2:$E$1096,4,0),0)</f>
        <v>0</v>
      </c>
      <c r="R83" s="35">
        <f>IFERROR(VLOOKUP(R170,DAY!$A$2:$E$1096,4,0),0)</f>
        <v>0</v>
      </c>
      <c r="S83" s="35">
        <f>IFERROR(VLOOKUP(S170,DAY!$A$2:$E$1096,4,0),0)</f>
        <v>0</v>
      </c>
      <c r="T83" s="35">
        <f>IFERROR(VLOOKUP(T170,DAY!$A$2:$E$1096,4,0),0)</f>
        <v>0</v>
      </c>
      <c r="U83" s="35">
        <f>IFERROR(VLOOKUP(U170,DAY!$A$2:$E$1096,4,0),0)</f>
        <v>0</v>
      </c>
      <c r="V83" s="35">
        <f>IFERROR(VLOOKUP(V170,DAY!$A$2:$E$1096,4,0),0)</f>
        <v>0</v>
      </c>
      <c r="W83" s="35">
        <f>IFERROR(VLOOKUP(W170,DAY!$A$2:$E$1096,4,0),0)</f>
        <v>0</v>
      </c>
      <c r="X83" s="35">
        <f>IFERROR(VLOOKUP(X170,DAY!$A$2:$E$1096,4,0),0)</f>
        <v>0</v>
      </c>
      <c r="Y83" s="35">
        <f>IFERROR(VLOOKUP(Y170,DAY!$A$2:$E$1096,4,0),0)</f>
        <v>0</v>
      </c>
      <c r="Z83" s="35">
        <f>IFERROR(VLOOKUP(Z170,DAY!$A$2:$E$1096,4,0),0)</f>
        <v>0</v>
      </c>
      <c r="AA83" s="35">
        <f>IFERROR(VLOOKUP(AA170,DAY!$A$2:$E$1096,4,0),0)</f>
        <v>0</v>
      </c>
      <c r="AB83" s="35">
        <f>IFERROR(VLOOKUP(AB170,DAY!$A$2:$E$1096,4,0),0)</f>
        <v>0</v>
      </c>
      <c r="AC83" s="35">
        <f>IFERROR(VLOOKUP(AC170,DAY!$A$2:$E$1096,4,0),0)</f>
        <v>0</v>
      </c>
      <c r="AD83" s="35">
        <f>IFERROR(VLOOKUP(AD170,DAY!$A$2:$E$1096,4,0),0)</f>
        <v>0</v>
      </c>
      <c r="AE83" s="127"/>
      <c r="AF83" s="129"/>
      <c r="AG83" s="145"/>
      <c r="AH83" s="127"/>
      <c r="AI83" s="132"/>
      <c r="AJ83" s="145"/>
      <c r="AM83" s="30"/>
      <c r="AN83" s="30"/>
      <c r="AQ83" s="34">
        <f>IFERROR(VLOOKUP(AQ171,DAY!$A$2:$E$744,3,0),0)</f>
        <v>0</v>
      </c>
    </row>
    <row r="84" spans="1:43" ht="89.25" customHeight="1" outlineLevel="1" x14ac:dyDescent="0.4">
      <c r="A84" s="127"/>
      <c r="B84" s="36" t="s">
        <v>3</v>
      </c>
      <c r="C84" s="36">
        <f>IFERROR(VLOOKUP(C170,DAY!$A$2:$E$1096,5,0),0)</f>
        <v>0</v>
      </c>
      <c r="D84" s="36">
        <f>IFERROR(VLOOKUP(D170,DAY!$A$2:$E$1096,5,0),0)</f>
        <v>0</v>
      </c>
      <c r="E84" s="36">
        <f>IFERROR(VLOOKUP(E170,DAY!$A$2:$E$1096,5,0),0)</f>
        <v>0</v>
      </c>
      <c r="F84" s="36">
        <f>IFERROR(VLOOKUP(F170,DAY!$A$2:$E$1096,5,0),0)</f>
        <v>0</v>
      </c>
      <c r="G84" s="36">
        <f>IFERROR(VLOOKUP(G170,DAY!$A$2:$E$1096,5,0),0)</f>
        <v>0</v>
      </c>
      <c r="H84" s="36">
        <f>IFERROR(VLOOKUP(H170,DAY!$A$2:$E$1096,5,0),0)</f>
        <v>0</v>
      </c>
      <c r="I84" s="36">
        <f>IFERROR(VLOOKUP(I170,DAY!$A$2:$E$1096,5,0),0)</f>
        <v>0</v>
      </c>
      <c r="J84" s="36">
        <f>IFERROR(VLOOKUP(J170,DAY!$A$2:$E$1096,5,0),0)</f>
        <v>0</v>
      </c>
      <c r="K84" s="36">
        <f>IFERROR(VLOOKUP(K170,DAY!$A$2:$E$1096,5,0),0)</f>
        <v>0</v>
      </c>
      <c r="L84" s="36">
        <f>IFERROR(VLOOKUP(L170,DAY!$A$2:$E$1096,5,0),0)</f>
        <v>0</v>
      </c>
      <c r="M84" s="36">
        <f>IFERROR(VLOOKUP(M170,DAY!$A$2:$E$1096,5,0),0)</f>
        <v>0</v>
      </c>
      <c r="N84" s="36">
        <f>IFERROR(VLOOKUP(N170,DAY!$A$2:$E$1096,5,0),0)</f>
        <v>0</v>
      </c>
      <c r="O84" s="36">
        <f>IFERROR(VLOOKUP(O170,DAY!$A$2:$E$1096,5,0),0)</f>
        <v>0</v>
      </c>
      <c r="P84" s="36">
        <f>IFERROR(VLOOKUP(P170,DAY!$A$2:$E$1096,5,0),0)</f>
        <v>0</v>
      </c>
      <c r="Q84" s="36">
        <f>IFERROR(VLOOKUP(Q170,DAY!$A$2:$E$1096,5,0),0)</f>
        <v>0</v>
      </c>
      <c r="R84" s="36">
        <f>IFERROR(VLOOKUP(R170,DAY!$A$2:$E$1096,5,0),0)</f>
        <v>0</v>
      </c>
      <c r="S84" s="36">
        <f>IFERROR(VLOOKUP(S170,DAY!$A$2:$E$1096,5,0),0)</f>
        <v>0</v>
      </c>
      <c r="T84" s="36">
        <f>IFERROR(VLOOKUP(T170,DAY!$A$2:$E$1096,5,0),0)</f>
        <v>0</v>
      </c>
      <c r="U84" s="36">
        <f>IFERROR(VLOOKUP(U170,DAY!$A$2:$E$1096,5,0),0)</f>
        <v>0</v>
      </c>
      <c r="V84" s="36">
        <f>IFERROR(VLOOKUP(V170,DAY!$A$2:$E$1096,5,0),0)</f>
        <v>0</v>
      </c>
      <c r="W84" s="36">
        <f>IFERROR(VLOOKUP(W170,DAY!$A$2:$E$1096,5,0),0)</f>
        <v>0</v>
      </c>
      <c r="X84" s="36">
        <f>IFERROR(VLOOKUP(X170,DAY!$A$2:$E$1096,5,0),0)</f>
        <v>0</v>
      </c>
      <c r="Y84" s="36">
        <f>IFERROR(VLOOKUP(Y170,DAY!$A$2:$E$1096,5,0),0)</f>
        <v>0</v>
      </c>
      <c r="Z84" s="36">
        <f>IFERROR(VLOOKUP(Z170,DAY!$A$2:$E$1096,5,0),0)</f>
        <v>0</v>
      </c>
      <c r="AA84" s="36">
        <f>IFERROR(VLOOKUP(AA170,DAY!$A$2:$E$1096,5,0),0)</f>
        <v>0</v>
      </c>
      <c r="AB84" s="36">
        <f>IFERROR(VLOOKUP(AB170,DAY!$A$2:$E$1096,5,0),0)</f>
        <v>0</v>
      </c>
      <c r="AC84" s="36">
        <f>IFERROR(VLOOKUP(AC170,DAY!$A$2:$E$1096,5,0),0)</f>
        <v>0</v>
      </c>
      <c r="AD84" s="36">
        <f>IFERROR(VLOOKUP(AD170,DAY!$A$2:$E$1096,5,0),0)</f>
        <v>0</v>
      </c>
      <c r="AE84" s="127"/>
      <c r="AF84" s="129"/>
      <c r="AG84" s="146"/>
      <c r="AH84" s="127"/>
      <c r="AI84" s="132"/>
      <c r="AJ84" s="146"/>
      <c r="AM84" s="38"/>
      <c r="AN84" s="38"/>
      <c r="AQ84" s="34">
        <f>IFERROR(VLOOKUP(AQ171,DAY!$A$2:$E$744,4,0),0)</f>
        <v>0</v>
      </c>
    </row>
    <row r="85" spans="1:43" ht="27.75" customHeight="1" outlineLevel="1" x14ac:dyDescent="0.4">
      <c r="A85" s="127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147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147">
        <f>IFERROR(IF(AND(AH85&lt;=6,AH85&gt;=1),$F$149,IF(AN86&gt;0.284,$F$145,$F$146)),0)</f>
        <v>0</v>
      </c>
      <c r="AL85" s="37"/>
      <c r="AM85" s="30"/>
      <c r="AN85" s="30"/>
      <c r="AQ85" s="36">
        <f>IFERROR(VLOOKUP(AQ171,DAY!$A$2:$E$744,5,0),0)</f>
        <v>0</v>
      </c>
    </row>
    <row r="86" spans="1:43" ht="27.75" customHeight="1" outlineLevel="1" thickBot="1" x14ac:dyDescent="0.45">
      <c r="A86" s="156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123">
        <f>IFERROR(AM86,0)</f>
        <v>0</v>
      </c>
      <c r="AF86" s="124"/>
      <c r="AG86" s="148"/>
      <c r="AH86" s="123">
        <f>IFERROR(AN86,0)</f>
        <v>0</v>
      </c>
      <c r="AI86" s="125"/>
      <c r="AJ86" s="148"/>
      <c r="AM86" s="42" t="e">
        <f>ROUND(AF85/AE85,3)</f>
        <v>#DIV/0!</v>
      </c>
      <c r="AN86" s="43" t="e">
        <f>ROUND(AI85/AH85,3)</f>
        <v>#DIV/0!</v>
      </c>
      <c r="AQ86" s="39">
        <f>IFERROR(VLOOKUP(AQ171,DAY!$A$2:$E$744,6,0),0)</f>
        <v>0</v>
      </c>
    </row>
    <row r="87" spans="1:43" ht="27.75" customHeight="1" outlineLevel="1" thickBot="1" x14ac:dyDescent="0.45">
      <c r="A87" s="130" t="s">
        <v>74</v>
      </c>
      <c r="B87" s="44" t="s">
        <v>0</v>
      </c>
      <c r="C87" s="44">
        <f>IFERROR(VLOOKUP(C171,DAY!$A$2:$E$1096,2,0),0)</f>
        <v>0</v>
      </c>
      <c r="D87" s="44">
        <f>IFERROR(VLOOKUP(D171,DAY!$A$2:$E$744,2,0),0)</f>
        <v>0</v>
      </c>
      <c r="E87" s="44">
        <f>IFERROR(VLOOKUP(E171,DAY!$A$2:$E$744,2,0),0)</f>
        <v>0</v>
      </c>
      <c r="F87" s="44">
        <f>IFERROR(VLOOKUP(F171,DAY!$A$2:$E$744,2,0),0)</f>
        <v>0</v>
      </c>
      <c r="G87" s="44">
        <f>IFERROR(VLOOKUP(G171,DAY!$A$2:$E$744,2,0),0)</f>
        <v>0</v>
      </c>
      <c r="H87" s="44">
        <f>IFERROR(VLOOKUP(H171,DAY!$A$2:$E$744,2,0),0)</f>
        <v>0</v>
      </c>
      <c r="I87" s="44">
        <f>IFERROR(VLOOKUP(I171,DAY!$A$2:$E$744,2,0),0)</f>
        <v>0</v>
      </c>
      <c r="J87" s="44">
        <f>IFERROR(VLOOKUP(J171,DAY!$A$2:$E$744,2,0),0)</f>
        <v>0</v>
      </c>
      <c r="K87" s="44">
        <f>IFERROR(VLOOKUP(K171,DAY!$A$2:$E$744,2,0),0)</f>
        <v>0</v>
      </c>
      <c r="L87" s="44">
        <f>IFERROR(VLOOKUP(L171,DAY!$A$2:$E$744,2,0),0)</f>
        <v>0</v>
      </c>
      <c r="M87" s="44">
        <f>IFERROR(VLOOKUP(M171,DAY!$A$2:$E$744,2,0),0)</f>
        <v>0</v>
      </c>
      <c r="N87" s="44">
        <f>IFERROR(VLOOKUP(N171,DAY!$A$2:$E$744,2,0),0)</f>
        <v>0</v>
      </c>
      <c r="O87" s="44">
        <f>IFERROR(VLOOKUP(O171,DAY!$A$2:$E$744,2,0),0)</f>
        <v>0</v>
      </c>
      <c r="P87" s="44">
        <f>IFERROR(VLOOKUP(P171,DAY!$A$2:$E$744,2,0),0)</f>
        <v>0</v>
      </c>
      <c r="Q87" s="44">
        <f>IFERROR(VLOOKUP(Q171,DAY!$A$2:$E$744,2,0),0)</f>
        <v>0</v>
      </c>
      <c r="R87" s="44">
        <f>IFERROR(VLOOKUP(R171,DAY!$A$2:$E$744,2,0),0)</f>
        <v>0</v>
      </c>
      <c r="S87" s="44">
        <f>IFERROR(VLOOKUP(S171,DAY!$A$2:$E$744,2,0),0)</f>
        <v>0</v>
      </c>
      <c r="T87" s="44">
        <f>IFERROR(VLOOKUP(T171,DAY!$A$2:$E$744,2,0),0)</f>
        <v>0</v>
      </c>
      <c r="U87" s="44">
        <f>IFERROR(VLOOKUP(U171,DAY!$A$2:$E$744,2,0),0)</f>
        <v>0</v>
      </c>
      <c r="V87" s="44">
        <f>IFERROR(VLOOKUP(V171,DAY!$A$2:$E$744,2,0),0)</f>
        <v>0</v>
      </c>
      <c r="W87" s="44">
        <f>IFERROR(VLOOKUP(W171,DAY!$A$2:$E$744,2,0),0)</f>
        <v>0</v>
      </c>
      <c r="X87" s="44">
        <f>IFERROR(VLOOKUP(X171,DAY!$A$2:$E$744,2,0),0)</f>
        <v>0</v>
      </c>
      <c r="Y87" s="44">
        <f>IFERROR(VLOOKUP(Y171,DAY!$A$2:$E$744,2,0),0)</f>
        <v>0</v>
      </c>
      <c r="Z87" s="44">
        <f>IFERROR(VLOOKUP(Z171,DAY!$A$2:$E$744,2,0),0)</f>
        <v>0</v>
      </c>
      <c r="AA87" s="44">
        <f>IFERROR(VLOOKUP(AA171,DAY!$A$2:$E$744,2,0),0)</f>
        <v>0</v>
      </c>
      <c r="AB87" s="44">
        <f>IFERROR(VLOOKUP(AB171,DAY!$A$2:$E$744,2,0),0)</f>
        <v>0</v>
      </c>
      <c r="AC87" s="44">
        <f>IFERROR(VLOOKUP(AC171,DAY!$A$2:$E$744,2,0),0)</f>
        <v>0</v>
      </c>
      <c r="AD87" s="44">
        <f>IFERROR(VLOOKUP(AD171,DAY!$A$2:$E$744,2,0),0)</f>
        <v>0</v>
      </c>
      <c r="AE87" s="126" t="s">
        <v>11</v>
      </c>
      <c r="AF87" s="128" t="s">
        <v>12</v>
      </c>
      <c r="AG87" s="145" t="s">
        <v>84</v>
      </c>
      <c r="AH87" s="130" t="s">
        <v>11</v>
      </c>
      <c r="AI87" s="131" t="s">
        <v>13</v>
      </c>
      <c r="AJ87" s="145" t="s">
        <v>84</v>
      </c>
      <c r="AK87" s="37"/>
      <c r="AM87" s="30"/>
      <c r="AN87" s="30"/>
      <c r="AQ87" s="41">
        <f>IFERROR(VLOOKUP(AQ171,DAY!$A$2:$E$744,7,0),0)</f>
        <v>0</v>
      </c>
    </row>
    <row r="88" spans="1:43" ht="27.75" customHeight="1" outlineLevel="1" x14ac:dyDescent="0.4">
      <c r="A88" s="127"/>
      <c r="B88" s="32" t="s">
        <v>1</v>
      </c>
      <c r="C88" s="32">
        <f>IFERROR(VLOOKUP(C171,DAY!$A$2:$E$1096,3,0),0)</f>
        <v>0</v>
      </c>
      <c r="D88" s="32">
        <f>IFERROR(VLOOKUP(D171,DAY!$A$2:$E$744,3,0),0)</f>
        <v>0</v>
      </c>
      <c r="E88" s="32">
        <f>IFERROR(VLOOKUP(E171,DAY!$A$2:$E$744,3,0),0)</f>
        <v>0</v>
      </c>
      <c r="F88" s="32">
        <f>IFERROR(VLOOKUP(F171,DAY!$A$2:$E$744,3,0),0)</f>
        <v>0</v>
      </c>
      <c r="G88" s="32">
        <f>IFERROR(VLOOKUP(G171,DAY!$A$2:$E$744,3,0),0)</f>
        <v>0</v>
      </c>
      <c r="H88" s="32">
        <f>IFERROR(VLOOKUP(H171,DAY!$A$2:$E$744,3,0),0)</f>
        <v>0</v>
      </c>
      <c r="I88" s="32">
        <f>IFERROR(VLOOKUP(I171,DAY!$A$2:$E$744,3,0),0)</f>
        <v>0</v>
      </c>
      <c r="J88" s="32">
        <f>IFERROR(VLOOKUP(J171,DAY!$A$2:$E$744,3,0),0)</f>
        <v>0</v>
      </c>
      <c r="K88" s="32">
        <f>IFERROR(VLOOKUP(K171,DAY!$A$2:$E$744,3,0),0)</f>
        <v>0</v>
      </c>
      <c r="L88" s="32">
        <f>IFERROR(VLOOKUP(L171,DAY!$A$2:$E$744,3,0),0)</f>
        <v>0</v>
      </c>
      <c r="M88" s="32">
        <f>IFERROR(VLOOKUP(M171,DAY!$A$2:$E$744,3,0),0)</f>
        <v>0</v>
      </c>
      <c r="N88" s="32">
        <f>IFERROR(VLOOKUP(N171,DAY!$A$2:$E$744,3,0),0)</f>
        <v>0</v>
      </c>
      <c r="O88" s="32">
        <f>IFERROR(VLOOKUP(O171,DAY!$A$2:$E$744,3,0),0)</f>
        <v>0</v>
      </c>
      <c r="P88" s="32">
        <f>IFERROR(VLOOKUP(P171,DAY!$A$2:$E$744,3,0),0)</f>
        <v>0</v>
      </c>
      <c r="Q88" s="32">
        <f>IFERROR(VLOOKUP(Q171,DAY!$A$2:$E$744,3,0),0)</f>
        <v>0</v>
      </c>
      <c r="R88" s="32">
        <f>IFERROR(VLOOKUP(R171,DAY!$A$2:$E$744,3,0),0)</f>
        <v>0</v>
      </c>
      <c r="S88" s="32">
        <f>IFERROR(VLOOKUP(S171,DAY!$A$2:$E$744,3,0),0)</f>
        <v>0</v>
      </c>
      <c r="T88" s="32">
        <f>IFERROR(VLOOKUP(T171,DAY!$A$2:$E$744,3,0),0)</f>
        <v>0</v>
      </c>
      <c r="U88" s="32">
        <f>IFERROR(VLOOKUP(U171,DAY!$A$2:$E$744,3,0),0)</f>
        <v>0</v>
      </c>
      <c r="V88" s="32">
        <f>IFERROR(VLOOKUP(V171,DAY!$A$2:$E$744,3,0),0)</f>
        <v>0</v>
      </c>
      <c r="W88" s="32">
        <f>IFERROR(VLOOKUP(W171,DAY!$A$2:$E$744,3,0),0)</f>
        <v>0</v>
      </c>
      <c r="X88" s="32">
        <f>IFERROR(VLOOKUP(X171,DAY!$A$2:$E$744,3,0),0)</f>
        <v>0</v>
      </c>
      <c r="Y88" s="32">
        <f>IFERROR(VLOOKUP(Y171,DAY!$A$2:$E$744,3,0),0)</f>
        <v>0</v>
      </c>
      <c r="Z88" s="32">
        <f>IFERROR(VLOOKUP(Z171,DAY!$A$2:$E$744,3,0),0)</f>
        <v>0</v>
      </c>
      <c r="AA88" s="32">
        <f>IFERROR(VLOOKUP(AA171,DAY!$A$2:$E$744,3,0),0)</f>
        <v>0</v>
      </c>
      <c r="AB88" s="32">
        <f>IFERROR(VLOOKUP(AB171,DAY!$A$2:$E$744,3,0),0)</f>
        <v>0</v>
      </c>
      <c r="AC88" s="32">
        <f>IFERROR(VLOOKUP(AC171,DAY!$A$2:$E$744,3,0),0)</f>
        <v>0</v>
      </c>
      <c r="AD88" s="33">
        <f>IFERROR(VLOOKUP(AD171,DAY!$A$2:$E$744,3,0),0)</f>
        <v>0</v>
      </c>
      <c r="AE88" s="127"/>
      <c r="AF88" s="129"/>
      <c r="AG88" s="145"/>
      <c r="AH88" s="127"/>
      <c r="AI88" s="132"/>
      <c r="AJ88" s="145"/>
      <c r="AM88" s="30"/>
      <c r="AN88" s="30"/>
      <c r="AQ88" s="35">
        <f>IFERROR(VLOOKUP(AQ172,DAY!$A$2:$E$744,2,0),0)</f>
        <v>0</v>
      </c>
    </row>
    <row r="89" spans="1:43" ht="27.75" customHeight="1" outlineLevel="1" x14ac:dyDescent="0.4">
      <c r="A89" s="127"/>
      <c r="B89" s="35" t="s">
        <v>2</v>
      </c>
      <c r="C89" s="35">
        <f>IFERROR(VLOOKUP(C171,DAY!$A$2:$E$1096,4,0),0)</f>
        <v>0</v>
      </c>
      <c r="D89" s="35">
        <f>IFERROR(VLOOKUP(D171,DAY!$A$2:$E$1096,4,0),0)</f>
        <v>0</v>
      </c>
      <c r="E89" s="35">
        <f>IFERROR(VLOOKUP(E171,DAY!$A$2:$E$1096,4,0),0)</f>
        <v>0</v>
      </c>
      <c r="F89" s="35">
        <f>IFERROR(VLOOKUP(F171,DAY!$A$2:$E$1096,4,0),0)</f>
        <v>0</v>
      </c>
      <c r="G89" s="35">
        <f>IFERROR(VLOOKUP(G171,DAY!$A$2:$E$1096,4,0),0)</f>
        <v>0</v>
      </c>
      <c r="H89" s="35">
        <f>IFERROR(VLOOKUP(H171,DAY!$A$2:$E$1096,4,0),0)</f>
        <v>0</v>
      </c>
      <c r="I89" s="35">
        <f>IFERROR(VLOOKUP(I171,DAY!$A$2:$E$1096,4,0),0)</f>
        <v>0</v>
      </c>
      <c r="J89" s="35">
        <f>IFERROR(VLOOKUP(J171,DAY!$A$2:$E$1096,4,0),0)</f>
        <v>0</v>
      </c>
      <c r="K89" s="35">
        <f>IFERROR(VLOOKUP(K171,DAY!$A$2:$E$1096,4,0),0)</f>
        <v>0</v>
      </c>
      <c r="L89" s="35">
        <f>IFERROR(VLOOKUP(L171,DAY!$A$2:$E$1096,4,0),0)</f>
        <v>0</v>
      </c>
      <c r="M89" s="35">
        <f>IFERROR(VLOOKUP(M171,DAY!$A$2:$E$1096,4,0),0)</f>
        <v>0</v>
      </c>
      <c r="N89" s="35">
        <f>IFERROR(VLOOKUP(N171,DAY!$A$2:$E$1096,4,0),0)</f>
        <v>0</v>
      </c>
      <c r="O89" s="35">
        <f>IFERROR(VLOOKUP(O171,DAY!$A$2:$E$1096,4,0),0)</f>
        <v>0</v>
      </c>
      <c r="P89" s="35">
        <f>IFERROR(VLOOKUP(P171,DAY!$A$2:$E$1096,4,0),0)</f>
        <v>0</v>
      </c>
      <c r="Q89" s="35">
        <f>IFERROR(VLOOKUP(Q171,DAY!$A$2:$E$1096,4,0),0)</f>
        <v>0</v>
      </c>
      <c r="R89" s="35">
        <f>IFERROR(VLOOKUP(R171,DAY!$A$2:$E$1096,4,0),0)</f>
        <v>0</v>
      </c>
      <c r="S89" s="35">
        <f>IFERROR(VLOOKUP(S171,DAY!$A$2:$E$1096,4,0),0)</f>
        <v>0</v>
      </c>
      <c r="T89" s="35">
        <f>IFERROR(VLOOKUP(T171,DAY!$A$2:$E$1096,4,0),0)</f>
        <v>0</v>
      </c>
      <c r="U89" s="35">
        <f>IFERROR(VLOOKUP(U171,DAY!$A$2:$E$1096,4,0),0)</f>
        <v>0</v>
      </c>
      <c r="V89" s="35">
        <f>IFERROR(VLOOKUP(V171,DAY!$A$2:$E$1096,4,0),0)</f>
        <v>0</v>
      </c>
      <c r="W89" s="35">
        <f>IFERROR(VLOOKUP(W171,DAY!$A$2:$E$1096,4,0),0)</f>
        <v>0</v>
      </c>
      <c r="X89" s="35">
        <f>IFERROR(VLOOKUP(X171,DAY!$A$2:$E$1096,4,0),0)</f>
        <v>0</v>
      </c>
      <c r="Y89" s="35">
        <f>IFERROR(VLOOKUP(Y171,DAY!$A$2:$E$1096,4,0),0)</f>
        <v>0</v>
      </c>
      <c r="Z89" s="35">
        <f>IFERROR(VLOOKUP(Z171,DAY!$A$2:$E$1096,4,0),0)</f>
        <v>0</v>
      </c>
      <c r="AA89" s="35">
        <f>IFERROR(VLOOKUP(AA171,DAY!$A$2:$E$1096,4,0),0)</f>
        <v>0</v>
      </c>
      <c r="AB89" s="35">
        <f>IFERROR(VLOOKUP(AB171,DAY!$A$2:$E$1096,4,0),0)</f>
        <v>0</v>
      </c>
      <c r="AC89" s="35">
        <f>IFERROR(VLOOKUP(AC171,DAY!$A$2:$E$1096,4,0),0)</f>
        <v>0</v>
      </c>
      <c r="AD89" s="35">
        <f>IFERROR(VLOOKUP(AD171,DAY!$A$2:$E$1096,4,0),0)</f>
        <v>0</v>
      </c>
      <c r="AE89" s="127"/>
      <c r="AF89" s="129"/>
      <c r="AG89" s="145"/>
      <c r="AH89" s="127"/>
      <c r="AI89" s="132"/>
      <c r="AJ89" s="145"/>
      <c r="AM89" s="30"/>
      <c r="AN89" s="30"/>
      <c r="AQ89" s="34">
        <f>IFERROR(VLOOKUP(AQ172,DAY!$A$2:$E$744,3,0),0)</f>
        <v>0</v>
      </c>
    </row>
    <row r="90" spans="1:43" ht="89.25" customHeight="1" outlineLevel="1" x14ac:dyDescent="0.4">
      <c r="A90" s="127"/>
      <c r="B90" s="36" t="s">
        <v>3</v>
      </c>
      <c r="C90" s="36">
        <f>IFERROR(VLOOKUP(C171,DAY!$A$2:$E$1096,5,0),0)</f>
        <v>0</v>
      </c>
      <c r="D90" s="36">
        <f>IFERROR(VLOOKUP(D171,DAY!$A$2:$E$1096,5,0),0)</f>
        <v>0</v>
      </c>
      <c r="E90" s="36">
        <f>IFERROR(VLOOKUP(E171,DAY!$A$2:$E$1096,5,0),0)</f>
        <v>0</v>
      </c>
      <c r="F90" s="36">
        <f>IFERROR(VLOOKUP(F171,DAY!$A$2:$E$1096,5,0),0)</f>
        <v>0</v>
      </c>
      <c r="G90" s="36">
        <f>IFERROR(VLOOKUP(G171,DAY!$A$2:$E$1096,5,0),0)</f>
        <v>0</v>
      </c>
      <c r="H90" s="36">
        <f>IFERROR(VLOOKUP(H171,DAY!$A$2:$E$1096,5,0),0)</f>
        <v>0</v>
      </c>
      <c r="I90" s="36">
        <f>IFERROR(VLOOKUP(I171,DAY!$A$2:$E$1096,5,0),0)</f>
        <v>0</v>
      </c>
      <c r="J90" s="36">
        <f>IFERROR(VLOOKUP(J171,DAY!$A$2:$E$1096,5,0),0)</f>
        <v>0</v>
      </c>
      <c r="K90" s="36">
        <f>IFERROR(VLOOKUP(K171,DAY!$A$2:$E$1096,5,0),0)</f>
        <v>0</v>
      </c>
      <c r="L90" s="36">
        <f>IFERROR(VLOOKUP(L171,DAY!$A$2:$E$1096,5,0),0)</f>
        <v>0</v>
      </c>
      <c r="M90" s="36">
        <f>IFERROR(VLOOKUP(M171,DAY!$A$2:$E$1096,5,0),0)</f>
        <v>0</v>
      </c>
      <c r="N90" s="36">
        <f>IFERROR(VLOOKUP(N171,DAY!$A$2:$E$1096,5,0),0)</f>
        <v>0</v>
      </c>
      <c r="O90" s="36">
        <f>IFERROR(VLOOKUP(O171,DAY!$A$2:$E$1096,5,0),0)</f>
        <v>0</v>
      </c>
      <c r="P90" s="36">
        <f>IFERROR(VLOOKUP(P171,DAY!$A$2:$E$1096,5,0),0)</f>
        <v>0</v>
      </c>
      <c r="Q90" s="36">
        <f>IFERROR(VLOOKUP(Q171,DAY!$A$2:$E$1096,5,0),0)</f>
        <v>0</v>
      </c>
      <c r="R90" s="36">
        <f>IFERROR(VLOOKUP(R171,DAY!$A$2:$E$1096,5,0),0)</f>
        <v>0</v>
      </c>
      <c r="S90" s="36">
        <f>IFERROR(VLOOKUP(S171,DAY!$A$2:$E$1096,5,0),0)</f>
        <v>0</v>
      </c>
      <c r="T90" s="36">
        <f>IFERROR(VLOOKUP(T171,DAY!$A$2:$E$1096,5,0),0)</f>
        <v>0</v>
      </c>
      <c r="U90" s="36">
        <f>IFERROR(VLOOKUP(U171,DAY!$A$2:$E$1096,5,0),0)</f>
        <v>0</v>
      </c>
      <c r="V90" s="36">
        <f>IFERROR(VLOOKUP(V171,DAY!$A$2:$E$1096,5,0),0)</f>
        <v>0</v>
      </c>
      <c r="W90" s="36">
        <f>IFERROR(VLOOKUP(W171,DAY!$A$2:$E$1096,5,0),0)</f>
        <v>0</v>
      </c>
      <c r="X90" s="36">
        <f>IFERROR(VLOOKUP(X171,DAY!$A$2:$E$1096,5,0),0)</f>
        <v>0</v>
      </c>
      <c r="Y90" s="36">
        <f>IFERROR(VLOOKUP(Y171,DAY!$A$2:$E$1096,5,0),0)</f>
        <v>0</v>
      </c>
      <c r="Z90" s="36">
        <f>IFERROR(VLOOKUP(Z171,DAY!$A$2:$E$1096,5,0),0)</f>
        <v>0</v>
      </c>
      <c r="AA90" s="36">
        <f>IFERROR(VLOOKUP(AA171,DAY!$A$2:$E$1096,5,0),0)</f>
        <v>0</v>
      </c>
      <c r="AB90" s="36">
        <f>IFERROR(VLOOKUP(AB171,DAY!$A$2:$E$1096,5,0),0)</f>
        <v>0</v>
      </c>
      <c r="AC90" s="36">
        <f>IFERROR(VLOOKUP(AC171,DAY!$A$2:$E$1096,5,0),0)</f>
        <v>0</v>
      </c>
      <c r="AD90" s="36">
        <f>IFERROR(VLOOKUP(AD171,DAY!$A$2:$E$1096,5,0),0)</f>
        <v>0</v>
      </c>
      <c r="AE90" s="127"/>
      <c r="AF90" s="129"/>
      <c r="AG90" s="146"/>
      <c r="AH90" s="127"/>
      <c r="AI90" s="132"/>
      <c r="AJ90" s="146"/>
      <c r="AM90" s="38"/>
      <c r="AN90" s="38"/>
      <c r="AQ90" s="34">
        <f>IFERROR(VLOOKUP(AQ172,DAY!$A$2:$E$744,4,0),0)</f>
        <v>0</v>
      </c>
    </row>
    <row r="91" spans="1:43" ht="27.75" customHeight="1" outlineLevel="1" x14ac:dyDescent="0.4">
      <c r="A91" s="127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147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147">
        <f>IFERROR(IF(AND(AH91&lt;=6,AH91&gt;=1),$F$149,IF(AN92&gt;0.284,$F$145,$F$146)),0)</f>
        <v>0</v>
      </c>
      <c r="AL91" s="37"/>
      <c r="AM91" s="30"/>
      <c r="AN91" s="30"/>
      <c r="AQ91" s="36">
        <f>IFERROR(VLOOKUP(AQ172,DAY!$A$2:$E$744,5,0),0)</f>
        <v>0</v>
      </c>
    </row>
    <row r="92" spans="1:43" ht="27.75" customHeight="1" outlineLevel="1" thickBot="1" x14ac:dyDescent="0.45">
      <c r="A92" s="156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123">
        <f>IFERROR(AM92,0)</f>
        <v>0</v>
      </c>
      <c r="AF92" s="124"/>
      <c r="AG92" s="148"/>
      <c r="AH92" s="123">
        <f>IFERROR(AN92,0)</f>
        <v>0</v>
      </c>
      <c r="AI92" s="125"/>
      <c r="AJ92" s="148"/>
      <c r="AM92" s="42" t="e">
        <f>ROUND(AF91/AE91,3)</f>
        <v>#DIV/0!</v>
      </c>
      <c r="AN92" s="43" t="e">
        <f>ROUND(AI91/AH91,3)</f>
        <v>#DIV/0!</v>
      </c>
      <c r="AQ92" s="39">
        <f>IFERROR(VLOOKUP(AQ172,DAY!$A$2:$E$744,6,0),0)</f>
        <v>0</v>
      </c>
    </row>
    <row r="93" spans="1:43" ht="27.75" customHeight="1" outlineLevel="1" thickBot="1" x14ac:dyDescent="0.45">
      <c r="A93" s="130" t="s">
        <v>75</v>
      </c>
      <c r="B93" s="29" t="s">
        <v>0</v>
      </c>
      <c r="C93" s="29">
        <f>IFERROR(VLOOKUP(C172,DAY!$A$2:$E$1096,2,0),0)</f>
        <v>0</v>
      </c>
      <c r="D93" s="29">
        <f>IFERROR(VLOOKUP(D172,DAY!$A$2:$E$744,2,0),0)</f>
        <v>0</v>
      </c>
      <c r="E93" s="29">
        <f>IFERROR(VLOOKUP(E172,DAY!$A$2:$E$744,2,0),0)</f>
        <v>0</v>
      </c>
      <c r="F93" s="29">
        <f>IFERROR(VLOOKUP(F172,DAY!$A$2:$E$744,2,0),0)</f>
        <v>0</v>
      </c>
      <c r="G93" s="29">
        <f>IFERROR(VLOOKUP(G172,DAY!$A$2:$E$744,2,0),0)</f>
        <v>0</v>
      </c>
      <c r="H93" s="29">
        <f>IFERROR(VLOOKUP(H172,DAY!$A$2:$E$744,2,0),0)</f>
        <v>0</v>
      </c>
      <c r="I93" s="29">
        <f>IFERROR(VLOOKUP(I172,DAY!$A$2:$E$744,2,0),0)</f>
        <v>0</v>
      </c>
      <c r="J93" s="29">
        <f>IFERROR(VLOOKUP(J172,DAY!$A$2:$E$744,2,0),0)</f>
        <v>0</v>
      </c>
      <c r="K93" s="29">
        <f>IFERROR(VLOOKUP(K172,DAY!$A$2:$E$744,2,0),0)</f>
        <v>0</v>
      </c>
      <c r="L93" s="29">
        <f>IFERROR(VLOOKUP(L172,DAY!$A$2:$E$744,2,0),0)</f>
        <v>0</v>
      </c>
      <c r="M93" s="29">
        <f>IFERROR(VLOOKUP(M172,DAY!$A$2:$E$744,2,0),0)</f>
        <v>0</v>
      </c>
      <c r="N93" s="29">
        <f>IFERROR(VLOOKUP(N172,DAY!$A$2:$E$744,2,0),0)</f>
        <v>0</v>
      </c>
      <c r="O93" s="29">
        <f>IFERROR(VLOOKUP(O172,DAY!$A$2:$E$744,2,0),0)</f>
        <v>0</v>
      </c>
      <c r="P93" s="29">
        <f>IFERROR(VLOOKUP(P172,DAY!$A$2:$E$744,2,0),0)</f>
        <v>0</v>
      </c>
      <c r="Q93" s="29">
        <f>IFERROR(VLOOKUP(Q172,DAY!$A$2:$E$744,2,0),0)</f>
        <v>0</v>
      </c>
      <c r="R93" s="29">
        <f>IFERROR(VLOOKUP(R172,DAY!$A$2:$E$744,2,0),0)</f>
        <v>0</v>
      </c>
      <c r="S93" s="29">
        <f>IFERROR(VLOOKUP(S172,DAY!$A$2:$E$744,2,0),0)</f>
        <v>0</v>
      </c>
      <c r="T93" s="29">
        <f>IFERROR(VLOOKUP(T172,DAY!$A$2:$E$744,2,0),0)</f>
        <v>0</v>
      </c>
      <c r="U93" s="29">
        <f>IFERROR(VLOOKUP(U172,DAY!$A$2:$E$744,2,0),0)</f>
        <v>0</v>
      </c>
      <c r="V93" s="29">
        <f>IFERROR(VLOOKUP(V172,DAY!$A$2:$E$744,2,0),0)</f>
        <v>0</v>
      </c>
      <c r="W93" s="29">
        <f>IFERROR(VLOOKUP(W172,DAY!$A$2:$E$744,2,0),0)</f>
        <v>0</v>
      </c>
      <c r="X93" s="29">
        <f>IFERROR(VLOOKUP(X172,DAY!$A$2:$E$744,2,0),0)</f>
        <v>0</v>
      </c>
      <c r="Y93" s="29">
        <f>IFERROR(VLOOKUP(Y172,DAY!$A$2:$E$744,2,0),0)</f>
        <v>0</v>
      </c>
      <c r="Z93" s="29">
        <f>IFERROR(VLOOKUP(Z172,DAY!$A$2:$E$744,2,0),0)</f>
        <v>0</v>
      </c>
      <c r="AA93" s="29">
        <f>IFERROR(VLOOKUP(AA172,DAY!$A$2:$E$744,2,0),0)</f>
        <v>0</v>
      </c>
      <c r="AB93" s="29">
        <f>IFERROR(VLOOKUP(AB172,DAY!$A$2:$E$744,2,0),0)</f>
        <v>0</v>
      </c>
      <c r="AC93" s="29">
        <f>IFERROR(VLOOKUP(AC172,DAY!$A$2:$E$744,2,0),0)</f>
        <v>0</v>
      </c>
      <c r="AD93" s="29">
        <f>IFERROR(VLOOKUP(AD172,DAY!$A$2:$E$744,2,0),0)</f>
        <v>0</v>
      </c>
      <c r="AE93" s="126" t="s">
        <v>11</v>
      </c>
      <c r="AF93" s="128" t="s">
        <v>12</v>
      </c>
      <c r="AG93" s="145" t="s">
        <v>84</v>
      </c>
      <c r="AH93" s="130" t="s">
        <v>11</v>
      </c>
      <c r="AI93" s="131" t="s">
        <v>13</v>
      </c>
      <c r="AJ93" s="145" t="s">
        <v>84</v>
      </c>
      <c r="AK93" s="37"/>
      <c r="AM93" s="30"/>
      <c r="AN93" s="30"/>
      <c r="AQ93" s="46">
        <f>IFERROR(VLOOKUP(AQ172,DAY!$A$2:$E$744,7,0),0)</f>
        <v>0</v>
      </c>
    </row>
    <row r="94" spans="1:43" ht="27.75" customHeight="1" outlineLevel="1" x14ac:dyDescent="0.4">
      <c r="A94" s="127"/>
      <c r="B94" s="32" t="s">
        <v>1</v>
      </c>
      <c r="C94" s="32">
        <f>IFERROR(VLOOKUP(C172,DAY!$A$2:$E$1096,3,0),0)</f>
        <v>0</v>
      </c>
      <c r="D94" s="32">
        <f>IFERROR(VLOOKUP(D172,DAY!$A$2:$E$744,3,0),0)</f>
        <v>0</v>
      </c>
      <c r="E94" s="32">
        <f>IFERROR(VLOOKUP(E172,DAY!$A$2:$E$744,3,0),0)</f>
        <v>0</v>
      </c>
      <c r="F94" s="32">
        <f>IFERROR(VLOOKUP(F172,DAY!$A$2:$E$744,3,0),0)</f>
        <v>0</v>
      </c>
      <c r="G94" s="32">
        <f>IFERROR(VLOOKUP(G172,DAY!$A$2:$E$744,3,0),0)</f>
        <v>0</v>
      </c>
      <c r="H94" s="32">
        <f>IFERROR(VLOOKUP(H172,DAY!$A$2:$E$744,3,0),0)</f>
        <v>0</v>
      </c>
      <c r="I94" s="32">
        <f>IFERROR(VLOOKUP(I172,DAY!$A$2:$E$744,3,0),0)</f>
        <v>0</v>
      </c>
      <c r="J94" s="32">
        <f>IFERROR(VLOOKUP(J172,DAY!$A$2:$E$744,3,0),0)</f>
        <v>0</v>
      </c>
      <c r="K94" s="32">
        <f>IFERROR(VLOOKUP(K172,DAY!$A$2:$E$744,3,0),0)</f>
        <v>0</v>
      </c>
      <c r="L94" s="32">
        <f>IFERROR(VLOOKUP(L172,DAY!$A$2:$E$744,3,0),0)</f>
        <v>0</v>
      </c>
      <c r="M94" s="32">
        <f>IFERROR(VLOOKUP(M172,DAY!$A$2:$E$744,3,0),0)</f>
        <v>0</v>
      </c>
      <c r="N94" s="32">
        <f>IFERROR(VLOOKUP(N172,DAY!$A$2:$E$744,3,0),0)</f>
        <v>0</v>
      </c>
      <c r="O94" s="32">
        <f>IFERROR(VLOOKUP(O172,DAY!$A$2:$E$744,3,0),0)</f>
        <v>0</v>
      </c>
      <c r="P94" s="32">
        <f>IFERROR(VLOOKUP(P172,DAY!$A$2:$E$744,3,0),0)</f>
        <v>0</v>
      </c>
      <c r="Q94" s="32">
        <f>IFERROR(VLOOKUP(Q172,DAY!$A$2:$E$744,3,0),0)</f>
        <v>0</v>
      </c>
      <c r="R94" s="32">
        <f>IFERROR(VLOOKUP(R172,DAY!$A$2:$E$744,3,0),0)</f>
        <v>0</v>
      </c>
      <c r="S94" s="32">
        <f>IFERROR(VLOOKUP(S172,DAY!$A$2:$E$744,3,0),0)</f>
        <v>0</v>
      </c>
      <c r="T94" s="32">
        <f>IFERROR(VLOOKUP(T172,DAY!$A$2:$E$744,3,0),0)</f>
        <v>0</v>
      </c>
      <c r="U94" s="32">
        <f>IFERROR(VLOOKUP(U172,DAY!$A$2:$E$744,3,0),0)</f>
        <v>0</v>
      </c>
      <c r="V94" s="32">
        <f>IFERROR(VLOOKUP(V172,DAY!$A$2:$E$744,3,0),0)</f>
        <v>0</v>
      </c>
      <c r="W94" s="32">
        <f>IFERROR(VLOOKUP(W172,DAY!$A$2:$E$744,3,0),0)</f>
        <v>0</v>
      </c>
      <c r="X94" s="32">
        <f>IFERROR(VLOOKUP(X172,DAY!$A$2:$E$744,3,0),0)</f>
        <v>0</v>
      </c>
      <c r="Y94" s="32">
        <f>IFERROR(VLOOKUP(Y172,DAY!$A$2:$E$744,3,0),0)</f>
        <v>0</v>
      </c>
      <c r="Z94" s="32">
        <f>IFERROR(VLOOKUP(Z172,DAY!$A$2:$E$744,3,0),0)</f>
        <v>0</v>
      </c>
      <c r="AA94" s="32">
        <f>IFERROR(VLOOKUP(AA172,DAY!$A$2:$E$744,3,0),0)</f>
        <v>0</v>
      </c>
      <c r="AB94" s="32">
        <f>IFERROR(VLOOKUP(AB172,DAY!$A$2:$E$744,3,0),0)</f>
        <v>0</v>
      </c>
      <c r="AC94" s="32">
        <f>IFERROR(VLOOKUP(AC172,DAY!$A$2:$E$744,3,0),0)</f>
        <v>0</v>
      </c>
      <c r="AD94" s="33">
        <f>IFERROR(VLOOKUP(AD172,DAY!$A$2:$E$744,3,0),0)</f>
        <v>0</v>
      </c>
      <c r="AE94" s="127"/>
      <c r="AF94" s="129"/>
      <c r="AG94" s="145"/>
      <c r="AH94" s="127"/>
      <c r="AI94" s="132"/>
      <c r="AJ94" s="145"/>
      <c r="AM94" s="30"/>
      <c r="AN94" s="30"/>
      <c r="AQ94" s="31">
        <f>IFERROR(VLOOKUP(AQ173,DAY!$A$2:$E$744,2,0),0)</f>
        <v>0</v>
      </c>
    </row>
    <row r="95" spans="1:43" ht="27.75" customHeight="1" outlineLevel="1" x14ac:dyDescent="0.4">
      <c r="A95" s="127"/>
      <c r="B95" s="35" t="s">
        <v>2</v>
      </c>
      <c r="C95" s="35">
        <f>IFERROR(VLOOKUP(C172,DAY!$A$2:$E$1096,4,0),0)</f>
        <v>0</v>
      </c>
      <c r="D95" s="35">
        <f>IFERROR(VLOOKUP(D172,DAY!$A$2:$E$1096,4,0),0)</f>
        <v>0</v>
      </c>
      <c r="E95" s="35">
        <f>IFERROR(VLOOKUP(E172,DAY!$A$2:$E$1096,4,0),0)</f>
        <v>0</v>
      </c>
      <c r="F95" s="35">
        <f>IFERROR(VLOOKUP(F172,DAY!$A$2:$E$1096,4,0),0)</f>
        <v>0</v>
      </c>
      <c r="G95" s="35">
        <f>IFERROR(VLOOKUP(G172,DAY!$A$2:$E$1096,4,0),0)</f>
        <v>0</v>
      </c>
      <c r="H95" s="35">
        <f>IFERROR(VLOOKUP(H172,DAY!$A$2:$E$1096,4,0),0)</f>
        <v>0</v>
      </c>
      <c r="I95" s="35">
        <f>IFERROR(VLOOKUP(I172,DAY!$A$2:$E$1096,4,0),0)</f>
        <v>0</v>
      </c>
      <c r="J95" s="35">
        <f>IFERROR(VLOOKUP(J172,DAY!$A$2:$E$1096,4,0),0)</f>
        <v>0</v>
      </c>
      <c r="K95" s="35">
        <f>IFERROR(VLOOKUP(K172,DAY!$A$2:$E$1096,4,0),0)</f>
        <v>0</v>
      </c>
      <c r="L95" s="35">
        <f>IFERROR(VLOOKUP(L172,DAY!$A$2:$E$1096,4,0),0)</f>
        <v>0</v>
      </c>
      <c r="M95" s="35">
        <f>IFERROR(VLOOKUP(M172,DAY!$A$2:$E$1096,4,0),0)</f>
        <v>0</v>
      </c>
      <c r="N95" s="35">
        <f>IFERROR(VLOOKUP(N172,DAY!$A$2:$E$1096,4,0),0)</f>
        <v>0</v>
      </c>
      <c r="O95" s="35">
        <f>IFERROR(VLOOKUP(O172,DAY!$A$2:$E$1096,4,0),0)</f>
        <v>0</v>
      </c>
      <c r="P95" s="35">
        <f>IFERROR(VLOOKUP(P172,DAY!$A$2:$E$1096,4,0),0)</f>
        <v>0</v>
      </c>
      <c r="Q95" s="35">
        <f>IFERROR(VLOOKUP(Q172,DAY!$A$2:$E$1096,4,0),0)</f>
        <v>0</v>
      </c>
      <c r="R95" s="35">
        <f>IFERROR(VLOOKUP(R172,DAY!$A$2:$E$1096,4,0),0)</f>
        <v>0</v>
      </c>
      <c r="S95" s="35">
        <f>IFERROR(VLOOKUP(S172,DAY!$A$2:$E$1096,4,0),0)</f>
        <v>0</v>
      </c>
      <c r="T95" s="35">
        <f>IFERROR(VLOOKUP(T172,DAY!$A$2:$E$1096,4,0),0)</f>
        <v>0</v>
      </c>
      <c r="U95" s="35">
        <f>IFERROR(VLOOKUP(U172,DAY!$A$2:$E$1096,4,0),0)</f>
        <v>0</v>
      </c>
      <c r="V95" s="35">
        <f>IFERROR(VLOOKUP(V172,DAY!$A$2:$E$1096,4,0),0)</f>
        <v>0</v>
      </c>
      <c r="W95" s="35">
        <f>IFERROR(VLOOKUP(W172,DAY!$A$2:$E$1096,4,0),0)</f>
        <v>0</v>
      </c>
      <c r="X95" s="35">
        <f>IFERROR(VLOOKUP(X172,DAY!$A$2:$E$1096,4,0),0)</f>
        <v>0</v>
      </c>
      <c r="Y95" s="35">
        <f>IFERROR(VLOOKUP(Y172,DAY!$A$2:$E$1096,4,0),0)</f>
        <v>0</v>
      </c>
      <c r="Z95" s="35">
        <f>IFERROR(VLOOKUP(Z172,DAY!$A$2:$E$1096,4,0),0)</f>
        <v>0</v>
      </c>
      <c r="AA95" s="35">
        <f>IFERROR(VLOOKUP(AA172,DAY!$A$2:$E$1096,4,0),0)</f>
        <v>0</v>
      </c>
      <c r="AB95" s="35">
        <f>IFERROR(VLOOKUP(AB172,DAY!$A$2:$E$1096,4,0),0)</f>
        <v>0</v>
      </c>
      <c r="AC95" s="35">
        <f>IFERROR(VLOOKUP(AC172,DAY!$A$2:$E$1096,4,0),0)</f>
        <v>0</v>
      </c>
      <c r="AD95" s="35">
        <f>IFERROR(VLOOKUP(AD172,DAY!$A$2:$E$1096,4,0),0)</f>
        <v>0</v>
      </c>
      <c r="AE95" s="127"/>
      <c r="AF95" s="129"/>
      <c r="AG95" s="145"/>
      <c r="AH95" s="127"/>
      <c r="AI95" s="132"/>
      <c r="AJ95" s="145"/>
      <c r="AM95" s="30"/>
      <c r="AN95" s="30"/>
      <c r="AQ95" s="34">
        <f>IFERROR(VLOOKUP(AQ173,DAY!$A$2:$E$744,3,0),0)</f>
        <v>0</v>
      </c>
    </row>
    <row r="96" spans="1:43" ht="89.25" customHeight="1" outlineLevel="1" x14ac:dyDescent="0.4">
      <c r="A96" s="127"/>
      <c r="B96" s="36" t="s">
        <v>3</v>
      </c>
      <c r="C96" s="36">
        <f>IFERROR(VLOOKUP(C172,DAY!$A$2:$E$1096,5,0),0)</f>
        <v>0</v>
      </c>
      <c r="D96" s="36">
        <f>IFERROR(VLOOKUP(D172,DAY!$A$2:$E$1096,5,0),0)</f>
        <v>0</v>
      </c>
      <c r="E96" s="36">
        <f>IFERROR(VLOOKUP(E172,DAY!$A$2:$E$1096,5,0),0)</f>
        <v>0</v>
      </c>
      <c r="F96" s="36">
        <f>IFERROR(VLOOKUP(F172,DAY!$A$2:$E$1096,5,0),0)</f>
        <v>0</v>
      </c>
      <c r="G96" s="36">
        <f>IFERROR(VLOOKUP(G172,DAY!$A$2:$E$1096,5,0),0)</f>
        <v>0</v>
      </c>
      <c r="H96" s="36">
        <f>IFERROR(VLOOKUP(H172,DAY!$A$2:$E$1096,5,0),0)</f>
        <v>0</v>
      </c>
      <c r="I96" s="36">
        <f>IFERROR(VLOOKUP(I172,DAY!$A$2:$E$1096,5,0),0)</f>
        <v>0</v>
      </c>
      <c r="J96" s="36">
        <f>IFERROR(VLOOKUP(J172,DAY!$A$2:$E$1096,5,0),0)</f>
        <v>0</v>
      </c>
      <c r="K96" s="36">
        <f>IFERROR(VLOOKUP(K172,DAY!$A$2:$E$1096,5,0),0)</f>
        <v>0</v>
      </c>
      <c r="L96" s="36">
        <f>IFERROR(VLOOKUP(L172,DAY!$A$2:$E$1096,5,0),0)</f>
        <v>0</v>
      </c>
      <c r="M96" s="36">
        <f>IFERROR(VLOOKUP(M172,DAY!$A$2:$E$1096,5,0),0)</f>
        <v>0</v>
      </c>
      <c r="N96" s="36">
        <f>IFERROR(VLOOKUP(N172,DAY!$A$2:$E$1096,5,0),0)</f>
        <v>0</v>
      </c>
      <c r="O96" s="36">
        <f>IFERROR(VLOOKUP(O172,DAY!$A$2:$E$1096,5,0),0)</f>
        <v>0</v>
      </c>
      <c r="P96" s="36">
        <f>IFERROR(VLOOKUP(P172,DAY!$A$2:$E$1096,5,0),0)</f>
        <v>0</v>
      </c>
      <c r="Q96" s="36">
        <f>IFERROR(VLOOKUP(Q172,DAY!$A$2:$E$1096,5,0),0)</f>
        <v>0</v>
      </c>
      <c r="R96" s="36">
        <f>IFERROR(VLOOKUP(R172,DAY!$A$2:$E$1096,5,0),0)</f>
        <v>0</v>
      </c>
      <c r="S96" s="36">
        <f>IFERROR(VLOOKUP(S172,DAY!$A$2:$E$1096,5,0),0)</f>
        <v>0</v>
      </c>
      <c r="T96" s="36">
        <f>IFERROR(VLOOKUP(T172,DAY!$A$2:$E$1096,5,0),0)</f>
        <v>0</v>
      </c>
      <c r="U96" s="36">
        <f>IFERROR(VLOOKUP(U172,DAY!$A$2:$E$1096,5,0),0)</f>
        <v>0</v>
      </c>
      <c r="V96" s="36">
        <f>IFERROR(VLOOKUP(V172,DAY!$A$2:$E$1096,5,0),0)</f>
        <v>0</v>
      </c>
      <c r="W96" s="36">
        <f>IFERROR(VLOOKUP(W172,DAY!$A$2:$E$1096,5,0),0)</f>
        <v>0</v>
      </c>
      <c r="X96" s="36">
        <f>IFERROR(VLOOKUP(X172,DAY!$A$2:$E$1096,5,0),0)</f>
        <v>0</v>
      </c>
      <c r="Y96" s="36">
        <f>IFERROR(VLOOKUP(Y172,DAY!$A$2:$E$1096,5,0),0)</f>
        <v>0</v>
      </c>
      <c r="Z96" s="36">
        <f>IFERROR(VLOOKUP(Z172,DAY!$A$2:$E$1096,5,0),0)</f>
        <v>0</v>
      </c>
      <c r="AA96" s="36">
        <f>IFERROR(VLOOKUP(AA172,DAY!$A$2:$E$1096,5,0),0)</f>
        <v>0</v>
      </c>
      <c r="AB96" s="36">
        <f>IFERROR(VLOOKUP(AB172,DAY!$A$2:$E$1096,5,0),0)</f>
        <v>0</v>
      </c>
      <c r="AC96" s="36">
        <f>IFERROR(VLOOKUP(AC172,DAY!$A$2:$E$1096,5,0),0)</f>
        <v>0</v>
      </c>
      <c r="AD96" s="36">
        <f>IFERROR(VLOOKUP(AD172,DAY!$A$2:$E$1096,5,0),0)</f>
        <v>0</v>
      </c>
      <c r="AE96" s="127"/>
      <c r="AF96" s="129"/>
      <c r="AG96" s="146"/>
      <c r="AH96" s="127"/>
      <c r="AI96" s="132"/>
      <c r="AJ96" s="146"/>
      <c r="AM96" s="38"/>
      <c r="AN96" s="38"/>
      <c r="AQ96" s="34">
        <f>IFERROR(VLOOKUP(AQ173,DAY!$A$2:$E$744,4,0),0)</f>
        <v>0</v>
      </c>
    </row>
    <row r="97" spans="1:43" ht="27.75" customHeight="1" outlineLevel="1" x14ac:dyDescent="0.4">
      <c r="A97" s="127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147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147">
        <f>IFERROR(IF(AND(AH97&lt;=6,AH97&gt;=1),$F$149,IF(AN98&gt;0.284,$F$145,$F$146)),0)</f>
        <v>0</v>
      </c>
      <c r="AL97" s="37"/>
      <c r="AM97" s="30"/>
      <c r="AN97" s="30"/>
      <c r="AQ97" s="36">
        <f>IFERROR(VLOOKUP(AQ173,DAY!$A$2:$E$744,5,0),0)</f>
        <v>0</v>
      </c>
    </row>
    <row r="98" spans="1:43" ht="27.75" customHeight="1" outlineLevel="1" thickBot="1" x14ac:dyDescent="0.45">
      <c r="A98" s="156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123">
        <f>IFERROR(AM98,0)</f>
        <v>0</v>
      </c>
      <c r="AF98" s="124"/>
      <c r="AG98" s="148"/>
      <c r="AH98" s="123">
        <f>IFERROR(AN98,0)</f>
        <v>0</v>
      </c>
      <c r="AI98" s="125"/>
      <c r="AJ98" s="148"/>
      <c r="AM98" s="42" t="e">
        <f>ROUND(AF97/AE97,3)</f>
        <v>#DIV/0!</v>
      </c>
      <c r="AN98" s="43" t="e">
        <f>ROUND(AI97/AH97,3)</f>
        <v>#DIV/0!</v>
      </c>
      <c r="AQ98" s="39">
        <f>IFERROR(VLOOKUP(AQ173,DAY!$A$2:$E$744,6,0),0)</f>
        <v>0</v>
      </c>
    </row>
    <row r="99" spans="1:43" ht="27.75" customHeight="1" outlineLevel="1" thickBot="1" x14ac:dyDescent="0.45">
      <c r="A99" s="130" t="s">
        <v>76</v>
      </c>
      <c r="B99" s="29" t="s">
        <v>0</v>
      </c>
      <c r="C99" s="29">
        <f>IFERROR(VLOOKUP(C173,DAY!$A$2:$E$1096,2,0),0)</f>
        <v>0</v>
      </c>
      <c r="D99" s="29">
        <f>IFERROR(VLOOKUP(D173,DAY!$A$2:$E$744,2,0),0)</f>
        <v>0</v>
      </c>
      <c r="E99" s="29">
        <f>IFERROR(VLOOKUP(E173,DAY!$A$2:$E$744,2,0),0)</f>
        <v>0</v>
      </c>
      <c r="F99" s="29">
        <f>IFERROR(VLOOKUP(F173,DAY!$A$2:$E$744,2,0),0)</f>
        <v>0</v>
      </c>
      <c r="G99" s="29">
        <f>IFERROR(VLOOKUP(G173,DAY!$A$2:$E$744,2,0),0)</f>
        <v>0</v>
      </c>
      <c r="H99" s="29">
        <f>IFERROR(VLOOKUP(H173,DAY!$A$2:$E$744,2,0),0)</f>
        <v>0</v>
      </c>
      <c r="I99" s="29">
        <f>IFERROR(VLOOKUP(I173,DAY!$A$2:$E$744,2,0),0)</f>
        <v>0</v>
      </c>
      <c r="J99" s="29">
        <f>IFERROR(VLOOKUP(J173,DAY!$A$2:$E$744,2,0),0)</f>
        <v>0</v>
      </c>
      <c r="K99" s="29">
        <f>IFERROR(VLOOKUP(K173,DAY!$A$2:$E$744,2,0),0)</f>
        <v>0</v>
      </c>
      <c r="L99" s="29">
        <f>IFERROR(VLOOKUP(L173,DAY!$A$2:$E$744,2,0),0)</f>
        <v>0</v>
      </c>
      <c r="M99" s="29">
        <f>IFERROR(VLOOKUP(M173,DAY!$A$2:$E$744,2,0),0)</f>
        <v>0</v>
      </c>
      <c r="N99" s="29">
        <f>IFERROR(VLOOKUP(N173,DAY!$A$2:$E$744,2,0),0)</f>
        <v>0</v>
      </c>
      <c r="O99" s="29">
        <f>IFERROR(VLOOKUP(O173,DAY!$A$2:$E$744,2,0),0)</f>
        <v>0</v>
      </c>
      <c r="P99" s="29">
        <f>IFERROR(VLOOKUP(P173,DAY!$A$2:$E$744,2,0),0)</f>
        <v>0</v>
      </c>
      <c r="Q99" s="29">
        <f>IFERROR(VLOOKUP(Q173,DAY!$A$2:$E$744,2,0),0)</f>
        <v>0</v>
      </c>
      <c r="R99" s="29">
        <f>IFERROR(VLOOKUP(R173,DAY!$A$2:$E$744,2,0),0)</f>
        <v>0</v>
      </c>
      <c r="S99" s="29">
        <f>IFERROR(VLOOKUP(S173,DAY!$A$2:$E$744,2,0),0)</f>
        <v>0</v>
      </c>
      <c r="T99" s="29">
        <f>IFERROR(VLOOKUP(T173,DAY!$A$2:$E$744,2,0),0)</f>
        <v>0</v>
      </c>
      <c r="U99" s="29">
        <f>IFERROR(VLOOKUP(U173,DAY!$A$2:$E$744,2,0),0)</f>
        <v>0</v>
      </c>
      <c r="V99" s="29">
        <f>IFERROR(VLOOKUP(V173,DAY!$A$2:$E$744,2,0),0)</f>
        <v>0</v>
      </c>
      <c r="W99" s="29">
        <f>IFERROR(VLOOKUP(W173,DAY!$A$2:$E$744,2,0),0)</f>
        <v>0</v>
      </c>
      <c r="X99" s="29">
        <f>IFERROR(VLOOKUP(X173,DAY!$A$2:$E$744,2,0),0)</f>
        <v>0</v>
      </c>
      <c r="Y99" s="29">
        <f>IFERROR(VLOOKUP(Y173,DAY!$A$2:$E$744,2,0),0)</f>
        <v>0</v>
      </c>
      <c r="Z99" s="29">
        <f>IFERROR(VLOOKUP(Z173,DAY!$A$2:$E$744,2,0),0)</f>
        <v>0</v>
      </c>
      <c r="AA99" s="29">
        <f>IFERROR(VLOOKUP(AA173,DAY!$A$2:$E$744,2,0),0)</f>
        <v>0</v>
      </c>
      <c r="AB99" s="29">
        <f>IFERROR(VLOOKUP(AB173,DAY!$A$2:$E$744,2,0),0)</f>
        <v>0</v>
      </c>
      <c r="AC99" s="29">
        <f>IFERROR(VLOOKUP(AC173,DAY!$A$2:$E$744,2,0),0)</f>
        <v>0</v>
      </c>
      <c r="AD99" s="29">
        <f>IFERROR(VLOOKUP(AD173,DAY!$A$2:$E$744,2,0),0)</f>
        <v>0</v>
      </c>
      <c r="AE99" s="126" t="s">
        <v>11</v>
      </c>
      <c r="AF99" s="128" t="s">
        <v>12</v>
      </c>
      <c r="AG99" s="145" t="s">
        <v>84</v>
      </c>
      <c r="AH99" s="130" t="s">
        <v>11</v>
      </c>
      <c r="AI99" s="131" t="s">
        <v>13</v>
      </c>
      <c r="AJ99" s="145" t="s">
        <v>84</v>
      </c>
      <c r="AK99" s="37"/>
      <c r="AM99" s="30"/>
      <c r="AN99" s="30"/>
      <c r="AQ99" s="41">
        <f>IFERROR(VLOOKUP(AQ173,DAY!$A$2:$E$744,7,0),0)</f>
        <v>0</v>
      </c>
    </row>
    <row r="100" spans="1:43" ht="27.75" customHeight="1" outlineLevel="1" x14ac:dyDescent="0.4">
      <c r="A100" s="127"/>
      <c r="B100" s="32" t="s">
        <v>1</v>
      </c>
      <c r="C100" s="32">
        <f>IFERROR(VLOOKUP(C173,DAY!$A$2:$E$1096,3,0),0)</f>
        <v>0</v>
      </c>
      <c r="D100" s="32">
        <f>IFERROR(VLOOKUP(D173,DAY!$A$2:$E$744,3,0),0)</f>
        <v>0</v>
      </c>
      <c r="E100" s="32">
        <f>IFERROR(VLOOKUP(E173,DAY!$A$2:$E$744,3,0),0)</f>
        <v>0</v>
      </c>
      <c r="F100" s="32">
        <f>IFERROR(VLOOKUP(F173,DAY!$A$2:$E$744,3,0),0)</f>
        <v>0</v>
      </c>
      <c r="G100" s="32">
        <f>IFERROR(VLOOKUP(G173,DAY!$A$2:$E$744,3,0),0)</f>
        <v>0</v>
      </c>
      <c r="H100" s="32">
        <f>IFERROR(VLOOKUP(H173,DAY!$A$2:$E$744,3,0),0)</f>
        <v>0</v>
      </c>
      <c r="I100" s="32">
        <f>IFERROR(VLOOKUP(I173,DAY!$A$2:$E$744,3,0),0)</f>
        <v>0</v>
      </c>
      <c r="J100" s="32">
        <f>IFERROR(VLOOKUP(J173,DAY!$A$2:$E$744,3,0),0)</f>
        <v>0</v>
      </c>
      <c r="K100" s="32">
        <f>IFERROR(VLOOKUP(K173,DAY!$A$2:$E$744,3,0),0)</f>
        <v>0</v>
      </c>
      <c r="L100" s="32">
        <f>IFERROR(VLOOKUP(L173,DAY!$A$2:$E$744,3,0),0)</f>
        <v>0</v>
      </c>
      <c r="M100" s="32">
        <f>IFERROR(VLOOKUP(M173,DAY!$A$2:$E$744,3,0),0)</f>
        <v>0</v>
      </c>
      <c r="N100" s="32">
        <f>IFERROR(VLOOKUP(N173,DAY!$A$2:$E$744,3,0),0)</f>
        <v>0</v>
      </c>
      <c r="O100" s="32">
        <f>IFERROR(VLOOKUP(O173,DAY!$A$2:$E$744,3,0),0)</f>
        <v>0</v>
      </c>
      <c r="P100" s="32">
        <f>IFERROR(VLOOKUP(P173,DAY!$A$2:$E$744,3,0),0)</f>
        <v>0</v>
      </c>
      <c r="Q100" s="32">
        <f>IFERROR(VLOOKUP(Q173,DAY!$A$2:$E$744,3,0),0)</f>
        <v>0</v>
      </c>
      <c r="R100" s="32">
        <f>IFERROR(VLOOKUP(R173,DAY!$A$2:$E$744,3,0),0)</f>
        <v>0</v>
      </c>
      <c r="S100" s="32">
        <f>IFERROR(VLOOKUP(S173,DAY!$A$2:$E$744,3,0),0)</f>
        <v>0</v>
      </c>
      <c r="T100" s="32">
        <f>IFERROR(VLOOKUP(T173,DAY!$A$2:$E$744,3,0),0)</f>
        <v>0</v>
      </c>
      <c r="U100" s="32">
        <f>IFERROR(VLOOKUP(U173,DAY!$A$2:$E$744,3,0),0)</f>
        <v>0</v>
      </c>
      <c r="V100" s="32">
        <f>IFERROR(VLOOKUP(V173,DAY!$A$2:$E$744,3,0),0)</f>
        <v>0</v>
      </c>
      <c r="W100" s="32">
        <f>IFERROR(VLOOKUP(W173,DAY!$A$2:$E$744,3,0),0)</f>
        <v>0</v>
      </c>
      <c r="X100" s="32">
        <f>IFERROR(VLOOKUP(X173,DAY!$A$2:$E$744,3,0),0)</f>
        <v>0</v>
      </c>
      <c r="Y100" s="32">
        <f>IFERROR(VLOOKUP(Y173,DAY!$A$2:$E$744,3,0),0)</f>
        <v>0</v>
      </c>
      <c r="Z100" s="32">
        <f>IFERROR(VLOOKUP(Z173,DAY!$A$2:$E$744,3,0),0)</f>
        <v>0</v>
      </c>
      <c r="AA100" s="32">
        <f>IFERROR(VLOOKUP(AA173,DAY!$A$2:$E$744,3,0),0)</f>
        <v>0</v>
      </c>
      <c r="AB100" s="32">
        <f>IFERROR(VLOOKUP(AB173,DAY!$A$2:$E$744,3,0),0)</f>
        <v>0</v>
      </c>
      <c r="AC100" s="32">
        <f>IFERROR(VLOOKUP(AC173,DAY!$A$2:$E$744,3,0),0)</f>
        <v>0</v>
      </c>
      <c r="AD100" s="33">
        <f>IFERROR(VLOOKUP(AD173,DAY!$A$2:$E$744,3,0),0)</f>
        <v>0</v>
      </c>
      <c r="AE100" s="127"/>
      <c r="AF100" s="129"/>
      <c r="AG100" s="145"/>
      <c r="AH100" s="127"/>
      <c r="AI100" s="132"/>
      <c r="AJ100" s="145"/>
      <c r="AM100" s="30"/>
      <c r="AN100" s="30"/>
      <c r="AQ100" s="31">
        <f>IFERROR(VLOOKUP(AQ179,DAY!$A$2:$E$744,2,0),0)</f>
        <v>0</v>
      </c>
    </row>
    <row r="101" spans="1:43" ht="27.75" customHeight="1" outlineLevel="1" x14ac:dyDescent="0.4">
      <c r="A101" s="127"/>
      <c r="B101" s="35" t="s">
        <v>2</v>
      </c>
      <c r="C101" s="35">
        <f>IFERROR(VLOOKUP(C173,DAY!$A$2:$E$1096,4,0),0)</f>
        <v>0</v>
      </c>
      <c r="D101" s="35">
        <f>IFERROR(VLOOKUP(D173,DAY!$A$2:$E$1096,4,0),0)</f>
        <v>0</v>
      </c>
      <c r="E101" s="35">
        <f>IFERROR(VLOOKUP(E173,DAY!$A$2:$E$1096,4,0),0)</f>
        <v>0</v>
      </c>
      <c r="F101" s="35">
        <f>IFERROR(VLOOKUP(F173,DAY!$A$2:$E$1096,4,0),0)</f>
        <v>0</v>
      </c>
      <c r="G101" s="35">
        <f>IFERROR(VLOOKUP(G173,DAY!$A$2:$E$1096,4,0),0)</f>
        <v>0</v>
      </c>
      <c r="H101" s="35">
        <f>IFERROR(VLOOKUP(H173,DAY!$A$2:$E$1096,4,0),0)</f>
        <v>0</v>
      </c>
      <c r="I101" s="35">
        <f>IFERROR(VLOOKUP(I173,DAY!$A$2:$E$1096,4,0),0)</f>
        <v>0</v>
      </c>
      <c r="J101" s="35">
        <f>IFERROR(VLOOKUP(J173,DAY!$A$2:$E$1096,4,0),0)</f>
        <v>0</v>
      </c>
      <c r="K101" s="35">
        <f>IFERROR(VLOOKUP(K173,DAY!$A$2:$E$1096,4,0),0)</f>
        <v>0</v>
      </c>
      <c r="L101" s="35">
        <f>IFERROR(VLOOKUP(L173,DAY!$A$2:$E$1096,4,0),0)</f>
        <v>0</v>
      </c>
      <c r="M101" s="35">
        <f>IFERROR(VLOOKUP(M173,DAY!$A$2:$E$1096,4,0),0)</f>
        <v>0</v>
      </c>
      <c r="N101" s="35">
        <f>IFERROR(VLOOKUP(N173,DAY!$A$2:$E$1096,4,0),0)</f>
        <v>0</v>
      </c>
      <c r="O101" s="35">
        <f>IFERROR(VLOOKUP(O173,DAY!$A$2:$E$1096,4,0),0)</f>
        <v>0</v>
      </c>
      <c r="P101" s="35">
        <f>IFERROR(VLOOKUP(P173,DAY!$A$2:$E$1096,4,0),0)</f>
        <v>0</v>
      </c>
      <c r="Q101" s="35">
        <f>IFERROR(VLOOKUP(Q173,DAY!$A$2:$E$1096,4,0),0)</f>
        <v>0</v>
      </c>
      <c r="R101" s="35">
        <f>IFERROR(VLOOKUP(R173,DAY!$A$2:$E$1096,4,0),0)</f>
        <v>0</v>
      </c>
      <c r="S101" s="35">
        <f>IFERROR(VLOOKUP(S173,DAY!$A$2:$E$1096,4,0),0)</f>
        <v>0</v>
      </c>
      <c r="T101" s="35">
        <f>IFERROR(VLOOKUP(T173,DAY!$A$2:$E$1096,4,0),0)</f>
        <v>0</v>
      </c>
      <c r="U101" s="35">
        <f>IFERROR(VLOOKUP(U173,DAY!$A$2:$E$1096,4,0),0)</f>
        <v>0</v>
      </c>
      <c r="V101" s="35">
        <f>IFERROR(VLOOKUP(V173,DAY!$A$2:$E$1096,4,0),0)</f>
        <v>0</v>
      </c>
      <c r="W101" s="35">
        <f>IFERROR(VLOOKUP(W173,DAY!$A$2:$E$1096,4,0),0)</f>
        <v>0</v>
      </c>
      <c r="X101" s="35">
        <f>IFERROR(VLOOKUP(X173,DAY!$A$2:$E$1096,4,0),0)</f>
        <v>0</v>
      </c>
      <c r="Y101" s="35">
        <f>IFERROR(VLOOKUP(Y173,DAY!$A$2:$E$1096,4,0),0)</f>
        <v>0</v>
      </c>
      <c r="Z101" s="35">
        <f>IFERROR(VLOOKUP(Z173,DAY!$A$2:$E$1096,4,0),0)</f>
        <v>0</v>
      </c>
      <c r="AA101" s="35">
        <f>IFERROR(VLOOKUP(AA173,DAY!$A$2:$E$1096,4,0),0)</f>
        <v>0</v>
      </c>
      <c r="AB101" s="35">
        <f>IFERROR(VLOOKUP(AB173,DAY!$A$2:$E$1096,4,0),0)</f>
        <v>0</v>
      </c>
      <c r="AC101" s="35">
        <f>IFERROR(VLOOKUP(AC173,DAY!$A$2:$E$1096,4,0),0)</f>
        <v>0</v>
      </c>
      <c r="AD101" s="35">
        <f>IFERROR(VLOOKUP(AD173,DAY!$A$2:$E$1096,4,0),0)</f>
        <v>0</v>
      </c>
      <c r="AE101" s="127"/>
      <c r="AF101" s="129"/>
      <c r="AG101" s="145"/>
      <c r="AH101" s="127"/>
      <c r="AI101" s="132"/>
      <c r="AJ101" s="145"/>
      <c r="AM101" s="30"/>
      <c r="AN101" s="30"/>
      <c r="AQ101" s="34">
        <f>IFERROR(VLOOKUP(AQ179,DAY!$A$2:$E$744,3,0),0)</f>
        <v>0</v>
      </c>
    </row>
    <row r="102" spans="1:43" ht="89.25" customHeight="1" outlineLevel="1" x14ac:dyDescent="0.4">
      <c r="A102" s="127"/>
      <c r="B102" s="36" t="s">
        <v>3</v>
      </c>
      <c r="C102" s="36">
        <f>IFERROR(VLOOKUP(C173,DAY!$A$2:$E$1096,5,0),0)</f>
        <v>0</v>
      </c>
      <c r="D102" s="36">
        <f>IFERROR(VLOOKUP(D173,DAY!$A$2:$E$1096,5,0),0)</f>
        <v>0</v>
      </c>
      <c r="E102" s="36">
        <f>IFERROR(VLOOKUP(E173,DAY!$A$2:$E$1096,5,0),0)</f>
        <v>0</v>
      </c>
      <c r="F102" s="36">
        <f>IFERROR(VLOOKUP(F173,DAY!$A$2:$E$1096,5,0),0)</f>
        <v>0</v>
      </c>
      <c r="G102" s="36">
        <f>IFERROR(VLOOKUP(G173,DAY!$A$2:$E$1096,5,0),0)</f>
        <v>0</v>
      </c>
      <c r="H102" s="36">
        <f>IFERROR(VLOOKUP(H173,DAY!$A$2:$E$1096,5,0),0)</f>
        <v>0</v>
      </c>
      <c r="I102" s="36">
        <f>IFERROR(VLOOKUP(I173,DAY!$A$2:$E$1096,5,0),0)</f>
        <v>0</v>
      </c>
      <c r="J102" s="36">
        <f>IFERROR(VLOOKUP(J173,DAY!$A$2:$E$1096,5,0),0)</f>
        <v>0</v>
      </c>
      <c r="K102" s="36">
        <f>IFERROR(VLOOKUP(K173,DAY!$A$2:$E$1096,5,0),0)</f>
        <v>0</v>
      </c>
      <c r="L102" s="36">
        <f>IFERROR(VLOOKUP(L173,DAY!$A$2:$E$1096,5,0),0)</f>
        <v>0</v>
      </c>
      <c r="M102" s="36">
        <f>IFERROR(VLOOKUP(M173,DAY!$A$2:$E$1096,5,0),0)</f>
        <v>0</v>
      </c>
      <c r="N102" s="36">
        <f>IFERROR(VLOOKUP(N173,DAY!$A$2:$E$1096,5,0),0)</f>
        <v>0</v>
      </c>
      <c r="O102" s="36">
        <f>IFERROR(VLOOKUP(O173,DAY!$A$2:$E$1096,5,0),0)</f>
        <v>0</v>
      </c>
      <c r="P102" s="36">
        <f>IFERROR(VLOOKUP(P173,DAY!$A$2:$E$1096,5,0),0)</f>
        <v>0</v>
      </c>
      <c r="Q102" s="36">
        <f>IFERROR(VLOOKUP(Q173,DAY!$A$2:$E$1096,5,0),0)</f>
        <v>0</v>
      </c>
      <c r="R102" s="36">
        <f>IFERROR(VLOOKUP(R173,DAY!$A$2:$E$1096,5,0),0)</f>
        <v>0</v>
      </c>
      <c r="S102" s="36">
        <f>IFERROR(VLOOKUP(S173,DAY!$A$2:$E$1096,5,0),0)</f>
        <v>0</v>
      </c>
      <c r="T102" s="36">
        <f>IFERROR(VLOOKUP(T173,DAY!$A$2:$E$1096,5,0),0)</f>
        <v>0</v>
      </c>
      <c r="U102" s="36">
        <f>IFERROR(VLOOKUP(U173,DAY!$A$2:$E$1096,5,0),0)</f>
        <v>0</v>
      </c>
      <c r="V102" s="36">
        <f>IFERROR(VLOOKUP(V173,DAY!$A$2:$E$1096,5,0),0)</f>
        <v>0</v>
      </c>
      <c r="W102" s="36">
        <f>IFERROR(VLOOKUP(W173,DAY!$A$2:$E$1096,5,0),0)</f>
        <v>0</v>
      </c>
      <c r="X102" s="36">
        <f>IFERROR(VLOOKUP(X173,DAY!$A$2:$E$1096,5,0),0)</f>
        <v>0</v>
      </c>
      <c r="Y102" s="36">
        <f>IFERROR(VLOOKUP(Y173,DAY!$A$2:$E$1096,5,0),0)</f>
        <v>0</v>
      </c>
      <c r="Z102" s="36">
        <f>IFERROR(VLOOKUP(Z173,DAY!$A$2:$E$1096,5,0),0)</f>
        <v>0</v>
      </c>
      <c r="AA102" s="36">
        <f>IFERROR(VLOOKUP(AA173,DAY!$A$2:$E$1096,5,0),0)</f>
        <v>0</v>
      </c>
      <c r="AB102" s="36">
        <f>IFERROR(VLOOKUP(AB173,DAY!$A$2:$E$1096,5,0),0)</f>
        <v>0</v>
      </c>
      <c r="AC102" s="36">
        <f>IFERROR(VLOOKUP(AC173,DAY!$A$2:$E$1096,5,0),0)</f>
        <v>0</v>
      </c>
      <c r="AD102" s="36">
        <f>IFERROR(VLOOKUP(AD173,DAY!$A$2:$E$1096,5,0),0)</f>
        <v>0</v>
      </c>
      <c r="AE102" s="127"/>
      <c r="AF102" s="129"/>
      <c r="AG102" s="146"/>
      <c r="AH102" s="127"/>
      <c r="AI102" s="132"/>
      <c r="AJ102" s="146"/>
      <c r="AM102" s="38"/>
      <c r="AN102" s="38"/>
      <c r="AQ102" s="34">
        <f>IFERROR(VLOOKUP(AQ179,DAY!$A$2:$E$744,4,0),0)</f>
        <v>0</v>
      </c>
    </row>
    <row r="103" spans="1:43" ht="27.75" customHeight="1" outlineLevel="1" x14ac:dyDescent="0.4">
      <c r="A103" s="127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147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147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IFERROR(VLOOKUP(AQ179,DAY!$A$2:$E$744,5,0),0)</f>
        <v>0</v>
      </c>
    </row>
    <row r="104" spans="1:43" ht="27.75" customHeight="1" outlineLevel="1" thickBot="1" x14ac:dyDescent="0.45">
      <c r="A104" s="156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123">
        <f>IFERROR(AM104,0)</f>
        <v>0</v>
      </c>
      <c r="AF104" s="124"/>
      <c r="AG104" s="148"/>
      <c r="AH104" s="123">
        <f>IFERROR(AN104,0)</f>
        <v>0</v>
      </c>
      <c r="AI104" s="125"/>
      <c r="AJ104" s="148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IFERROR(VLOOKUP(AQ179,DAY!$A$2:$E$744,6,0),0)</f>
        <v>0</v>
      </c>
    </row>
    <row r="105" spans="1:43" ht="27.75" customHeight="1" outlineLevel="1" thickBot="1" x14ac:dyDescent="0.45">
      <c r="A105" s="130" t="s">
        <v>77</v>
      </c>
      <c r="B105" s="29" t="s">
        <v>0</v>
      </c>
      <c r="C105" s="29">
        <f>IFERROR(VLOOKUP(C174,DAY!$A$2:$E$1096,2,0),0)</f>
        <v>0</v>
      </c>
      <c r="D105" s="29">
        <f>IFERROR(VLOOKUP(D174,DAY!$A$2:$E$1096,2,0),0)</f>
        <v>0</v>
      </c>
      <c r="E105" s="29">
        <f>IFERROR(VLOOKUP(E174,DAY!$A$2:$E$1096,2,0),0)</f>
        <v>0</v>
      </c>
      <c r="F105" s="29">
        <f>IFERROR(VLOOKUP(F174,DAY!$A$2:$E$1096,2,0),0)</f>
        <v>0</v>
      </c>
      <c r="G105" s="29">
        <f>IFERROR(VLOOKUP(G174,DAY!$A$2:$E$1096,2,0),0)</f>
        <v>0</v>
      </c>
      <c r="H105" s="29">
        <f>IFERROR(VLOOKUP(H174,DAY!$A$2:$E$1096,2,0),0)</f>
        <v>0</v>
      </c>
      <c r="I105" s="29">
        <f>IFERROR(VLOOKUP(I174,DAY!$A$2:$E$1096,2,0),0)</f>
        <v>0</v>
      </c>
      <c r="J105" s="29">
        <f>IFERROR(VLOOKUP(J174,DAY!$A$2:$E$1096,2,0),0)</f>
        <v>0</v>
      </c>
      <c r="K105" s="29">
        <f>IFERROR(VLOOKUP(K174,DAY!$A$2:$E$1096,2,0),0)</f>
        <v>0</v>
      </c>
      <c r="L105" s="29">
        <f>IFERROR(VLOOKUP(L174,DAY!$A$2:$E$1096,2,0),0)</f>
        <v>0</v>
      </c>
      <c r="M105" s="29">
        <f>IFERROR(VLOOKUP(M174,DAY!$A$2:$E$1096,2,0),0)</f>
        <v>0</v>
      </c>
      <c r="N105" s="29">
        <f>IFERROR(VLOOKUP(N174,DAY!$A$2:$E$1096,2,0),0)</f>
        <v>0</v>
      </c>
      <c r="O105" s="29">
        <f>IFERROR(VLOOKUP(O174,DAY!$A$2:$E$1096,2,0),0)</f>
        <v>0</v>
      </c>
      <c r="P105" s="29">
        <f>IFERROR(VLOOKUP(P174,DAY!$A$2:$E$1096,2,0),0)</f>
        <v>0</v>
      </c>
      <c r="Q105" s="29">
        <f>IFERROR(VLOOKUP(Q174,DAY!$A$2:$E$1096,2,0),0)</f>
        <v>0</v>
      </c>
      <c r="R105" s="29">
        <f>IFERROR(VLOOKUP(R174,DAY!$A$2:$E$1096,2,0),0)</f>
        <v>0</v>
      </c>
      <c r="S105" s="29">
        <f>IFERROR(VLOOKUP(S174,DAY!$A$2:$E$1096,2,0),0)</f>
        <v>0</v>
      </c>
      <c r="T105" s="29">
        <f>IFERROR(VLOOKUP(T174,DAY!$A$2:$E$1096,2,0),0)</f>
        <v>0</v>
      </c>
      <c r="U105" s="29">
        <f>IFERROR(VLOOKUP(U174,DAY!$A$2:$E$1096,2,0),0)</f>
        <v>0</v>
      </c>
      <c r="V105" s="29">
        <f>IFERROR(VLOOKUP(V174,DAY!$A$2:$E$1096,2,0),0)</f>
        <v>0</v>
      </c>
      <c r="W105" s="29">
        <f>IFERROR(VLOOKUP(W174,DAY!$A$2:$E$1096,2,0),0)</f>
        <v>0</v>
      </c>
      <c r="X105" s="29">
        <f>IFERROR(VLOOKUP(X174,DAY!$A$2:$E$1096,2,0),0)</f>
        <v>0</v>
      </c>
      <c r="Y105" s="29">
        <f>IFERROR(VLOOKUP(Y174,DAY!$A$2:$E$1096,2,0),0)</f>
        <v>0</v>
      </c>
      <c r="Z105" s="29">
        <f>IFERROR(VLOOKUP(Z174,DAY!$A$2:$E$1096,2,0),0)</f>
        <v>0</v>
      </c>
      <c r="AA105" s="29">
        <f>IFERROR(VLOOKUP(AA174,DAY!$A$2:$E$1096,2,0),0)</f>
        <v>0</v>
      </c>
      <c r="AB105" s="29">
        <f>IFERROR(VLOOKUP(AB174,DAY!$A$2:$E$1096,2,0),0)</f>
        <v>0</v>
      </c>
      <c r="AC105" s="29">
        <f>IFERROR(VLOOKUP(AC174,DAY!$A$2:$E$1096,2,0),0)</f>
        <v>0</v>
      </c>
      <c r="AD105" s="29">
        <f>IFERROR(VLOOKUP(AD174,DAY!$A$2:$E$1096,2,0),0)</f>
        <v>0</v>
      </c>
      <c r="AE105" s="126" t="s">
        <v>11</v>
      </c>
      <c r="AF105" s="128" t="s">
        <v>12</v>
      </c>
      <c r="AG105" s="145" t="s">
        <v>84</v>
      </c>
      <c r="AH105" s="130" t="s">
        <v>11</v>
      </c>
      <c r="AI105" s="131" t="s">
        <v>13</v>
      </c>
      <c r="AJ105" s="145" t="s">
        <v>84</v>
      </c>
      <c r="AK105" s="37"/>
      <c r="AM105" s="30"/>
      <c r="AN105" s="30"/>
      <c r="AQ105" s="41">
        <f>IFERROR(VLOOKUP(AQ179,DAY!$A$2:$E$744,7,0),0)</f>
        <v>0</v>
      </c>
    </row>
    <row r="106" spans="1:43" ht="27.75" customHeight="1" outlineLevel="1" x14ac:dyDescent="0.4">
      <c r="A106" s="127"/>
      <c r="B106" s="32" t="s">
        <v>1</v>
      </c>
      <c r="C106" s="32">
        <f>IFERROR(VLOOKUP(C174,DAY!$A$2:$E$1096,3,0),0)</f>
        <v>0</v>
      </c>
      <c r="D106" s="32">
        <f>IFERROR(VLOOKUP(D174,DAY!$A$2:$E$1096,3,0),0)</f>
        <v>0</v>
      </c>
      <c r="E106" s="32">
        <f>IFERROR(VLOOKUP(E174,DAY!$A$2:$E$1096,3,0),0)</f>
        <v>0</v>
      </c>
      <c r="F106" s="32">
        <f>IFERROR(VLOOKUP(F174,DAY!$A$2:$E$1096,3,0),0)</f>
        <v>0</v>
      </c>
      <c r="G106" s="32">
        <f>IFERROR(VLOOKUP(G174,DAY!$A$2:$E$1096,3,0),0)</f>
        <v>0</v>
      </c>
      <c r="H106" s="32">
        <f>IFERROR(VLOOKUP(H174,DAY!$A$2:$E$1096,3,0),0)</f>
        <v>0</v>
      </c>
      <c r="I106" s="32">
        <f>IFERROR(VLOOKUP(I174,DAY!$A$2:$E$1096,3,0),0)</f>
        <v>0</v>
      </c>
      <c r="J106" s="32">
        <f>IFERROR(VLOOKUP(J174,DAY!$A$2:$E$1096,3,0),0)</f>
        <v>0</v>
      </c>
      <c r="K106" s="32">
        <f>IFERROR(VLOOKUP(K174,DAY!$A$2:$E$1096,3,0),0)</f>
        <v>0</v>
      </c>
      <c r="L106" s="32">
        <f>IFERROR(VLOOKUP(L174,DAY!$A$2:$E$1096,3,0),0)</f>
        <v>0</v>
      </c>
      <c r="M106" s="32">
        <f>IFERROR(VLOOKUP(M174,DAY!$A$2:$E$1096,3,0),0)</f>
        <v>0</v>
      </c>
      <c r="N106" s="32">
        <f>IFERROR(VLOOKUP(N174,DAY!$A$2:$E$1096,3,0),0)</f>
        <v>0</v>
      </c>
      <c r="O106" s="32">
        <f>IFERROR(VLOOKUP(O174,DAY!$A$2:$E$1096,3,0),0)</f>
        <v>0</v>
      </c>
      <c r="P106" s="32">
        <f>IFERROR(VLOOKUP(P174,DAY!$A$2:$E$1096,3,0),0)</f>
        <v>0</v>
      </c>
      <c r="Q106" s="32">
        <f>IFERROR(VLOOKUP(Q174,DAY!$A$2:$E$1096,3,0),0)</f>
        <v>0</v>
      </c>
      <c r="R106" s="32">
        <f>IFERROR(VLOOKUP(R174,DAY!$A$2:$E$1096,3,0),0)</f>
        <v>0</v>
      </c>
      <c r="S106" s="32">
        <f>IFERROR(VLOOKUP(S174,DAY!$A$2:$E$1096,3,0),0)</f>
        <v>0</v>
      </c>
      <c r="T106" s="32">
        <f>IFERROR(VLOOKUP(T174,DAY!$A$2:$E$1096,3,0),0)</f>
        <v>0</v>
      </c>
      <c r="U106" s="32">
        <f>IFERROR(VLOOKUP(U174,DAY!$A$2:$E$1096,3,0),0)</f>
        <v>0</v>
      </c>
      <c r="V106" s="32">
        <f>IFERROR(VLOOKUP(V174,DAY!$A$2:$E$1096,3,0),0)</f>
        <v>0</v>
      </c>
      <c r="W106" s="32">
        <f>IFERROR(VLOOKUP(W174,DAY!$A$2:$E$1096,3,0),0)</f>
        <v>0</v>
      </c>
      <c r="X106" s="32">
        <f>IFERROR(VLOOKUP(X174,DAY!$A$2:$E$1096,3,0),0)</f>
        <v>0</v>
      </c>
      <c r="Y106" s="32">
        <f>IFERROR(VLOOKUP(Y174,DAY!$A$2:$E$1096,3,0),0)</f>
        <v>0</v>
      </c>
      <c r="Z106" s="32">
        <f>IFERROR(VLOOKUP(Z174,DAY!$A$2:$E$1096,3,0),0)</f>
        <v>0</v>
      </c>
      <c r="AA106" s="32">
        <f>IFERROR(VLOOKUP(AA174,DAY!$A$2:$E$1096,3,0),0)</f>
        <v>0</v>
      </c>
      <c r="AB106" s="32">
        <f>IFERROR(VLOOKUP(AB174,DAY!$A$2:$E$1096,3,0),0)</f>
        <v>0</v>
      </c>
      <c r="AC106" s="32">
        <f>IFERROR(VLOOKUP(AC174,DAY!$A$2:$E$1096,3,0),0)</f>
        <v>0</v>
      </c>
      <c r="AD106" s="33">
        <f>IFERROR(VLOOKUP(AD174,DAY!$A$2:$E$1096,3,0),0)</f>
        <v>0</v>
      </c>
      <c r="AE106" s="127"/>
      <c r="AF106" s="129"/>
      <c r="AG106" s="145"/>
      <c r="AH106" s="127"/>
      <c r="AI106" s="132"/>
      <c r="AJ106" s="145"/>
      <c r="AM106" s="30"/>
      <c r="AN106" s="30"/>
      <c r="AQ106" s="31">
        <f>IFERROR(VLOOKUP(AQ185,DAY!$A$2:$E$744,2,0),0)</f>
        <v>0</v>
      </c>
    </row>
    <row r="107" spans="1:43" ht="27.75" customHeight="1" outlineLevel="1" x14ac:dyDescent="0.4">
      <c r="A107" s="127"/>
      <c r="B107" s="35" t="s">
        <v>2</v>
      </c>
      <c r="C107" s="35">
        <f>IFERROR(VLOOKUP(C174,DAY!$A$2:$E$1096,4,0),0)</f>
        <v>0</v>
      </c>
      <c r="D107" s="35">
        <f>IFERROR(VLOOKUP(D174,DAY!$A$2:$E$1096,4,0),0)</f>
        <v>0</v>
      </c>
      <c r="E107" s="35">
        <f>IFERROR(VLOOKUP(E174,DAY!$A$2:$E$1096,4,0),0)</f>
        <v>0</v>
      </c>
      <c r="F107" s="35">
        <f>IFERROR(VLOOKUP(F174,DAY!$A$2:$E$1096,4,0),0)</f>
        <v>0</v>
      </c>
      <c r="G107" s="35">
        <f>IFERROR(VLOOKUP(G174,DAY!$A$2:$E$1096,4,0),0)</f>
        <v>0</v>
      </c>
      <c r="H107" s="35">
        <f>IFERROR(VLOOKUP(H174,DAY!$A$2:$E$1096,4,0),0)</f>
        <v>0</v>
      </c>
      <c r="I107" s="35">
        <f>IFERROR(VLOOKUP(I174,DAY!$A$2:$E$1096,4,0),0)</f>
        <v>0</v>
      </c>
      <c r="J107" s="35">
        <f>IFERROR(VLOOKUP(J174,DAY!$A$2:$E$1096,4,0),0)</f>
        <v>0</v>
      </c>
      <c r="K107" s="35">
        <f>IFERROR(VLOOKUP(K174,DAY!$A$2:$E$1096,4,0),0)</f>
        <v>0</v>
      </c>
      <c r="L107" s="35">
        <f>IFERROR(VLOOKUP(L174,DAY!$A$2:$E$1096,4,0),0)</f>
        <v>0</v>
      </c>
      <c r="M107" s="35">
        <f>IFERROR(VLOOKUP(M174,DAY!$A$2:$E$1096,4,0),0)</f>
        <v>0</v>
      </c>
      <c r="N107" s="35">
        <f>IFERROR(VLOOKUP(N174,DAY!$A$2:$E$1096,4,0),0)</f>
        <v>0</v>
      </c>
      <c r="O107" s="35">
        <f>IFERROR(VLOOKUP(O174,DAY!$A$2:$E$1096,4,0),0)</f>
        <v>0</v>
      </c>
      <c r="P107" s="35">
        <f>IFERROR(VLOOKUP(P174,DAY!$A$2:$E$1096,4,0),0)</f>
        <v>0</v>
      </c>
      <c r="Q107" s="35">
        <f>IFERROR(VLOOKUP(Q174,DAY!$A$2:$E$1096,4,0),0)</f>
        <v>0</v>
      </c>
      <c r="R107" s="35">
        <f>IFERROR(VLOOKUP(R174,DAY!$A$2:$E$1096,4,0),0)</f>
        <v>0</v>
      </c>
      <c r="S107" s="35">
        <f>IFERROR(VLOOKUP(S174,DAY!$A$2:$E$1096,4,0),0)</f>
        <v>0</v>
      </c>
      <c r="T107" s="35">
        <f>IFERROR(VLOOKUP(T174,DAY!$A$2:$E$1096,4,0),0)</f>
        <v>0</v>
      </c>
      <c r="U107" s="35">
        <f>IFERROR(VLOOKUP(U174,DAY!$A$2:$E$1096,4,0),0)</f>
        <v>0</v>
      </c>
      <c r="V107" s="35">
        <f>IFERROR(VLOOKUP(V174,DAY!$A$2:$E$1096,4,0),0)</f>
        <v>0</v>
      </c>
      <c r="W107" s="35">
        <f>IFERROR(VLOOKUP(W174,DAY!$A$2:$E$1096,4,0),0)</f>
        <v>0</v>
      </c>
      <c r="X107" s="35">
        <f>IFERROR(VLOOKUP(X174,DAY!$A$2:$E$1096,4,0),0)</f>
        <v>0</v>
      </c>
      <c r="Y107" s="35">
        <f>IFERROR(VLOOKUP(Y174,DAY!$A$2:$E$1096,4,0),0)</f>
        <v>0</v>
      </c>
      <c r="Z107" s="35">
        <f>IFERROR(VLOOKUP(Z174,DAY!$A$2:$E$1096,4,0),0)</f>
        <v>0</v>
      </c>
      <c r="AA107" s="35">
        <f>IFERROR(VLOOKUP(AA174,DAY!$A$2:$E$1096,4,0),0)</f>
        <v>0</v>
      </c>
      <c r="AB107" s="35">
        <f>IFERROR(VLOOKUP(AB174,DAY!$A$2:$E$1096,4,0),0)</f>
        <v>0</v>
      </c>
      <c r="AC107" s="35">
        <f>IFERROR(VLOOKUP(AC174,DAY!$A$2:$E$1096,4,0),0)</f>
        <v>0</v>
      </c>
      <c r="AD107" s="35">
        <f>IFERROR(VLOOKUP(AD174,DAY!$A$2:$E$1096,4,0),0)</f>
        <v>0</v>
      </c>
      <c r="AE107" s="127"/>
      <c r="AF107" s="129"/>
      <c r="AG107" s="145"/>
      <c r="AH107" s="127"/>
      <c r="AI107" s="132"/>
      <c r="AJ107" s="145"/>
      <c r="AM107" s="30"/>
      <c r="AN107" s="30"/>
      <c r="AQ107" s="34">
        <f>IFERROR(VLOOKUP(AQ185,DAY!$A$2:$E$744,3,0),0)</f>
        <v>0</v>
      </c>
    </row>
    <row r="108" spans="1:43" ht="89.25" customHeight="1" outlineLevel="1" x14ac:dyDescent="0.4">
      <c r="A108" s="127"/>
      <c r="B108" s="36" t="s">
        <v>3</v>
      </c>
      <c r="C108" s="36">
        <f>IFERROR(VLOOKUP(C174,DAY!$A$2:$E$1096,5,0),0)</f>
        <v>0</v>
      </c>
      <c r="D108" s="36">
        <f>IFERROR(VLOOKUP(D174,DAY!$A$2:$E$1096,5,0),0)</f>
        <v>0</v>
      </c>
      <c r="E108" s="36">
        <f>IFERROR(VLOOKUP(E174,DAY!$A$2:$E$1096,5,0),0)</f>
        <v>0</v>
      </c>
      <c r="F108" s="36">
        <f>IFERROR(VLOOKUP(F174,DAY!$A$2:$E$1096,5,0),0)</f>
        <v>0</v>
      </c>
      <c r="G108" s="36">
        <f>IFERROR(VLOOKUP(G174,DAY!$A$2:$E$1096,5,0),0)</f>
        <v>0</v>
      </c>
      <c r="H108" s="36">
        <f>IFERROR(VLOOKUP(H174,DAY!$A$2:$E$1096,5,0),0)</f>
        <v>0</v>
      </c>
      <c r="I108" s="36">
        <f>IFERROR(VLOOKUP(I174,DAY!$A$2:$E$1096,5,0),0)</f>
        <v>0</v>
      </c>
      <c r="J108" s="36">
        <f>IFERROR(VLOOKUP(J174,DAY!$A$2:$E$1096,5,0),0)</f>
        <v>0</v>
      </c>
      <c r="K108" s="36">
        <f>IFERROR(VLOOKUP(K174,DAY!$A$2:$E$1096,5,0),0)</f>
        <v>0</v>
      </c>
      <c r="L108" s="36">
        <f>IFERROR(VLOOKUP(L174,DAY!$A$2:$E$1096,5,0),0)</f>
        <v>0</v>
      </c>
      <c r="M108" s="36">
        <f>IFERROR(VLOOKUP(M174,DAY!$A$2:$E$1096,5,0),0)</f>
        <v>0</v>
      </c>
      <c r="N108" s="36">
        <f>IFERROR(VLOOKUP(N174,DAY!$A$2:$E$1096,5,0),0)</f>
        <v>0</v>
      </c>
      <c r="O108" s="36">
        <f>IFERROR(VLOOKUP(O174,DAY!$A$2:$E$1096,5,0),0)</f>
        <v>0</v>
      </c>
      <c r="P108" s="36">
        <f>IFERROR(VLOOKUP(P174,DAY!$A$2:$E$1096,5,0),0)</f>
        <v>0</v>
      </c>
      <c r="Q108" s="36">
        <f>IFERROR(VLOOKUP(Q174,DAY!$A$2:$E$1096,5,0),0)</f>
        <v>0</v>
      </c>
      <c r="R108" s="36">
        <f>IFERROR(VLOOKUP(R174,DAY!$A$2:$E$1096,5,0),0)</f>
        <v>0</v>
      </c>
      <c r="S108" s="36">
        <f>IFERROR(VLOOKUP(S174,DAY!$A$2:$E$1096,5,0),0)</f>
        <v>0</v>
      </c>
      <c r="T108" s="36">
        <f>IFERROR(VLOOKUP(T174,DAY!$A$2:$E$1096,5,0),0)</f>
        <v>0</v>
      </c>
      <c r="U108" s="36">
        <f>IFERROR(VLOOKUP(U174,DAY!$A$2:$E$1096,5,0),0)</f>
        <v>0</v>
      </c>
      <c r="V108" s="36">
        <f>IFERROR(VLOOKUP(V174,DAY!$A$2:$E$1096,5,0),0)</f>
        <v>0</v>
      </c>
      <c r="W108" s="36">
        <f>IFERROR(VLOOKUP(W174,DAY!$A$2:$E$1096,5,0),0)</f>
        <v>0</v>
      </c>
      <c r="X108" s="36">
        <f>IFERROR(VLOOKUP(X174,DAY!$A$2:$E$1096,5,0),0)</f>
        <v>0</v>
      </c>
      <c r="Y108" s="36">
        <f>IFERROR(VLOOKUP(Y174,DAY!$A$2:$E$1096,5,0),0)</f>
        <v>0</v>
      </c>
      <c r="Z108" s="36">
        <f>IFERROR(VLOOKUP(Z174,DAY!$A$2:$E$1096,5,0),0)</f>
        <v>0</v>
      </c>
      <c r="AA108" s="36">
        <f>IFERROR(VLOOKUP(AA174,DAY!$A$2:$E$1096,5,0),0)</f>
        <v>0</v>
      </c>
      <c r="AB108" s="36">
        <f>IFERROR(VLOOKUP(AB174,DAY!$A$2:$E$1096,5,0),0)</f>
        <v>0</v>
      </c>
      <c r="AC108" s="36">
        <f>IFERROR(VLOOKUP(AC174,DAY!$A$2:$E$1096,5,0),0)</f>
        <v>0</v>
      </c>
      <c r="AD108" s="36">
        <f>IFERROR(VLOOKUP(AD174,DAY!$A$2:$E$1096,5,0),0)</f>
        <v>0</v>
      </c>
      <c r="AE108" s="127"/>
      <c r="AF108" s="129"/>
      <c r="AG108" s="146"/>
      <c r="AH108" s="127"/>
      <c r="AI108" s="132"/>
      <c r="AJ108" s="146"/>
      <c r="AM108" s="38"/>
      <c r="AN108" s="38"/>
      <c r="AQ108" s="34">
        <f>IFERROR(VLOOKUP(AQ185,DAY!$A$2:$E$744,4,0),0)</f>
        <v>0</v>
      </c>
    </row>
    <row r="109" spans="1:43" ht="27.75" customHeight="1" outlineLevel="1" x14ac:dyDescent="0.4">
      <c r="A109" s="127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147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147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IFERROR(VLOOKUP(AQ185,DAY!$A$2:$E$744,5,0),0)</f>
        <v>0</v>
      </c>
    </row>
    <row r="110" spans="1:43" ht="27.75" customHeight="1" outlineLevel="1" thickBot="1" x14ac:dyDescent="0.45">
      <c r="A110" s="156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123">
        <f>IFERROR(AM110,0)</f>
        <v>0</v>
      </c>
      <c r="AF110" s="124"/>
      <c r="AG110" s="148"/>
      <c r="AH110" s="123">
        <f>IFERROR(AN110,0)</f>
        <v>0</v>
      </c>
      <c r="AI110" s="125"/>
      <c r="AJ110" s="148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IFERROR(VLOOKUP(AQ185,DAY!$A$2:$E$744,6,0),0)</f>
        <v>0</v>
      </c>
    </row>
    <row r="111" spans="1:43" ht="27.75" customHeight="1" outlineLevel="1" thickBot="1" x14ac:dyDescent="0.45">
      <c r="A111" s="130" t="s">
        <v>78</v>
      </c>
      <c r="B111" s="29" t="s">
        <v>0</v>
      </c>
      <c r="C111" s="29">
        <f>IFERROR(VLOOKUP(C175,DAY!$A$2:$E$1096,2,0),0)</f>
        <v>0</v>
      </c>
      <c r="D111" s="29">
        <f>IFERROR(VLOOKUP(D175,DAY!$A$2:$E$1096,2,0),0)</f>
        <v>0</v>
      </c>
      <c r="E111" s="29">
        <f>IFERROR(VLOOKUP(E175,DAY!$A$2:$E$1096,2,0),0)</f>
        <v>0</v>
      </c>
      <c r="F111" s="29">
        <f>IFERROR(VLOOKUP(F175,DAY!$A$2:$E$1096,2,0),0)</f>
        <v>0</v>
      </c>
      <c r="G111" s="29">
        <f>IFERROR(VLOOKUP(G175,DAY!$A$2:$E$1096,2,0),0)</f>
        <v>0</v>
      </c>
      <c r="H111" s="29">
        <f>IFERROR(VLOOKUP(H175,DAY!$A$2:$E$1096,2,0),0)</f>
        <v>0</v>
      </c>
      <c r="I111" s="29">
        <f>IFERROR(VLOOKUP(I175,DAY!$A$2:$E$1096,2,0),0)</f>
        <v>0</v>
      </c>
      <c r="J111" s="29">
        <f>IFERROR(VLOOKUP(J175,DAY!$A$2:$E$1096,2,0),0)</f>
        <v>0</v>
      </c>
      <c r="K111" s="29">
        <f>IFERROR(VLOOKUP(K175,DAY!$A$2:$E$1096,2,0),0)</f>
        <v>0</v>
      </c>
      <c r="L111" s="29">
        <f>IFERROR(VLOOKUP(L175,DAY!$A$2:$E$1096,2,0),0)</f>
        <v>0</v>
      </c>
      <c r="M111" s="29">
        <f>IFERROR(VLOOKUP(M175,DAY!$A$2:$E$1096,2,0),0)</f>
        <v>0</v>
      </c>
      <c r="N111" s="29">
        <f>IFERROR(VLOOKUP(N175,DAY!$A$2:$E$1096,2,0),0)</f>
        <v>0</v>
      </c>
      <c r="O111" s="29">
        <f>IFERROR(VLOOKUP(O175,DAY!$A$2:$E$1096,2,0),0)</f>
        <v>0</v>
      </c>
      <c r="P111" s="29">
        <f>IFERROR(VLOOKUP(P175,DAY!$A$2:$E$1096,2,0),0)</f>
        <v>0</v>
      </c>
      <c r="Q111" s="29">
        <f>IFERROR(VLOOKUP(Q175,DAY!$A$2:$E$1096,2,0),0)</f>
        <v>0</v>
      </c>
      <c r="R111" s="29">
        <f>IFERROR(VLOOKUP(R175,DAY!$A$2:$E$1096,2,0),0)</f>
        <v>0</v>
      </c>
      <c r="S111" s="29">
        <f>IFERROR(VLOOKUP(S175,DAY!$A$2:$E$1096,2,0),0)</f>
        <v>0</v>
      </c>
      <c r="T111" s="29">
        <f>IFERROR(VLOOKUP(T175,DAY!$A$2:$E$1096,2,0),0)</f>
        <v>0</v>
      </c>
      <c r="U111" s="29">
        <f>IFERROR(VLOOKUP(U175,DAY!$A$2:$E$1096,2,0),0)</f>
        <v>0</v>
      </c>
      <c r="V111" s="29">
        <f>IFERROR(VLOOKUP(V175,DAY!$A$2:$E$1096,2,0),0)</f>
        <v>0</v>
      </c>
      <c r="W111" s="29">
        <f>IFERROR(VLOOKUP(W175,DAY!$A$2:$E$1096,2,0),0)</f>
        <v>0</v>
      </c>
      <c r="X111" s="29">
        <f>IFERROR(VLOOKUP(X175,DAY!$A$2:$E$1096,2,0),0)</f>
        <v>0</v>
      </c>
      <c r="Y111" s="29">
        <f>IFERROR(VLOOKUP(Y175,DAY!$A$2:$E$1096,2,0),0)</f>
        <v>0</v>
      </c>
      <c r="Z111" s="29">
        <f>IFERROR(VLOOKUP(Z175,DAY!$A$2:$E$1096,2,0),0)</f>
        <v>0</v>
      </c>
      <c r="AA111" s="29">
        <f>IFERROR(VLOOKUP(AA175,DAY!$A$2:$E$1096,2,0),0)</f>
        <v>0</v>
      </c>
      <c r="AB111" s="29">
        <f>IFERROR(VLOOKUP(AB175,DAY!$A$2:$E$1096,2,0),0)</f>
        <v>0</v>
      </c>
      <c r="AC111" s="29">
        <f>IFERROR(VLOOKUP(AC175,DAY!$A$2:$E$1096,2,0),0)</f>
        <v>0</v>
      </c>
      <c r="AD111" s="29">
        <f>IFERROR(VLOOKUP(AD175,DAY!$A$2:$E$1096,2,0),0)</f>
        <v>0</v>
      </c>
      <c r="AE111" s="126" t="s">
        <v>11</v>
      </c>
      <c r="AF111" s="128" t="s">
        <v>12</v>
      </c>
      <c r="AG111" s="145" t="s">
        <v>84</v>
      </c>
      <c r="AH111" s="130" t="s">
        <v>11</v>
      </c>
      <c r="AI111" s="131" t="s">
        <v>13</v>
      </c>
      <c r="AJ111" s="145" t="s">
        <v>84</v>
      </c>
      <c r="AK111" s="37"/>
      <c r="AM111" s="30"/>
      <c r="AN111" s="30"/>
      <c r="AQ111" s="41">
        <f>IFERROR(VLOOKUP(AQ185,DAY!$A$2:$E$744,7,0),0)</f>
        <v>0</v>
      </c>
    </row>
    <row r="112" spans="1:43" ht="27.75" customHeight="1" outlineLevel="1" x14ac:dyDescent="0.4">
      <c r="A112" s="127"/>
      <c r="B112" s="32" t="s">
        <v>1</v>
      </c>
      <c r="C112" s="32">
        <f>IFERROR(VLOOKUP(C175,DAY!$A$2:$E$1096,3,0),0)</f>
        <v>0</v>
      </c>
      <c r="D112" s="32">
        <f>IFERROR(VLOOKUP(D175,DAY!$A$2:$E$1096,3,0),0)</f>
        <v>0</v>
      </c>
      <c r="E112" s="32">
        <f>IFERROR(VLOOKUP(E175,DAY!$A$2:$E$1096,3,0),0)</f>
        <v>0</v>
      </c>
      <c r="F112" s="32">
        <f>IFERROR(VLOOKUP(F175,DAY!$A$2:$E$1096,3,0),0)</f>
        <v>0</v>
      </c>
      <c r="G112" s="32">
        <f>IFERROR(VLOOKUP(G175,DAY!$A$2:$E$1096,3,0),0)</f>
        <v>0</v>
      </c>
      <c r="H112" s="32">
        <f>IFERROR(VLOOKUP(H175,DAY!$A$2:$E$1096,3,0),0)</f>
        <v>0</v>
      </c>
      <c r="I112" s="32">
        <f>IFERROR(VLOOKUP(I175,DAY!$A$2:$E$1096,3,0),0)</f>
        <v>0</v>
      </c>
      <c r="J112" s="32">
        <f>IFERROR(VLOOKUP(J175,DAY!$A$2:$E$1096,3,0),0)</f>
        <v>0</v>
      </c>
      <c r="K112" s="32">
        <f>IFERROR(VLOOKUP(K175,DAY!$A$2:$E$1096,3,0),0)</f>
        <v>0</v>
      </c>
      <c r="L112" s="32">
        <f>IFERROR(VLOOKUP(L175,DAY!$A$2:$E$1096,3,0),0)</f>
        <v>0</v>
      </c>
      <c r="M112" s="32">
        <f>IFERROR(VLOOKUP(M175,DAY!$A$2:$E$1096,3,0),0)</f>
        <v>0</v>
      </c>
      <c r="N112" s="32">
        <f>IFERROR(VLOOKUP(N175,DAY!$A$2:$E$1096,3,0),0)</f>
        <v>0</v>
      </c>
      <c r="O112" s="32">
        <f>IFERROR(VLOOKUP(O175,DAY!$A$2:$E$1096,3,0),0)</f>
        <v>0</v>
      </c>
      <c r="P112" s="32">
        <f>IFERROR(VLOOKUP(P175,DAY!$A$2:$E$1096,3,0),0)</f>
        <v>0</v>
      </c>
      <c r="Q112" s="32">
        <f>IFERROR(VLOOKUP(Q175,DAY!$A$2:$E$1096,3,0),0)</f>
        <v>0</v>
      </c>
      <c r="R112" s="32">
        <f>IFERROR(VLOOKUP(R175,DAY!$A$2:$E$1096,3,0),0)</f>
        <v>0</v>
      </c>
      <c r="S112" s="32">
        <f>IFERROR(VLOOKUP(S175,DAY!$A$2:$E$1096,3,0),0)</f>
        <v>0</v>
      </c>
      <c r="T112" s="32">
        <f>IFERROR(VLOOKUP(T175,DAY!$A$2:$E$1096,3,0),0)</f>
        <v>0</v>
      </c>
      <c r="U112" s="32">
        <f>IFERROR(VLOOKUP(U175,DAY!$A$2:$E$1096,3,0),0)</f>
        <v>0</v>
      </c>
      <c r="V112" s="32">
        <f>IFERROR(VLOOKUP(V175,DAY!$A$2:$E$1096,3,0),0)</f>
        <v>0</v>
      </c>
      <c r="W112" s="32">
        <f>IFERROR(VLOOKUP(W175,DAY!$A$2:$E$1096,3,0),0)</f>
        <v>0</v>
      </c>
      <c r="X112" s="32">
        <f>IFERROR(VLOOKUP(X175,DAY!$A$2:$E$1096,3,0),0)</f>
        <v>0</v>
      </c>
      <c r="Y112" s="32">
        <f>IFERROR(VLOOKUP(Y175,DAY!$A$2:$E$1096,3,0),0)</f>
        <v>0</v>
      </c>
      <c r="Z112" s="32">
        <f>IFERROR(VLOOKUP(Z175,DAY!$A$2:$E$1096,3,0),0)</f>
        <v>0</v>
      </c>
      <c r="AA112" s="32">
        <f>IFERROR(VLOOKUP(AA175,DAY!$A$2:$E$1096,3,0),0)</f>
        <v>0</v>
      </c>
      <c r="AB112" s="32">
        <f>IFERROR(VLOOKUP(AB175,DAY!$A$2:$E$1096,3,0),0)</f>
        <v>0</v>
      </c>
      <c r="AC112" s="32">
        <f>IFERROR(VLOOKUP(AC175,DAY!$A$2:$E$1096,3,0),0)</f>
        <v>0</v>
      </c>
      <c r="AD112" s="33">
        <f>IFERROR(VLOOKUP(AD175,DAY!$A$2:$E$1096,3,0),0)</f>
        <v>0</v>
      </c>
      <c r="AE112" s="127"/>
      <c r="AF112" s="129"/>
      <c r="AG112" s="145"/>
      <c r="AH112" s="127"/>
      <c r="AI112" s="132"/>
      <c r="AJ112" s="145"/>
      <c r="AM112" s="30"/>
      <c r="AN112" s="30"/>
      <c r="AQ112" s="31">
        <f>IFERROR(VLOOKUP(AQ191,DAY!$A$2:$E$744,2,0),0)</f>
        <v>0</v>
      </c>
    </row>
    <row r="113" spans="1:43" ht="27.75" customHeight="1" outlineLevel="1" x14ac:dyDescent="0.4">
      <c r="A113" s="127"/>
      <c r="B113" s="35" t="s">
        <v>2</v>
      </c>
      <c r="C113" s="35">
        <f>IFERROR(VLOOKUP(C175,DAY!$A$2:$E$1096,4,0),0)</f>
        <v>0</v>
      </c>
      <c r="D113" s="35">
        <f>IFERROR(VLOOKUP(D175,DAY!$A$2:$E$1096,4,0),0)</f>
        <v>0</v>
      </c>
      <c r="E113" s="35">
        <f>IFERROR(VLOOKUP(E175,DAY!$A$2:$E$1096,4,0),0)</f>
        <v>0</v>
      </c>
      <c r="F113" s="35">
        <f>IFERROR(VLOOKUP(F175,DAY!$A$2:$E$1096,4,0),0)</f>
        <v>0</v>
      </c>
      <c r="G113" s="35">
        <f>IFERROR(VLOOKUP(G175,DAY!$A$2:$E$1096,4,0),0)</f>
        <v>0</v>
      </c>
      <c r="H113" s="35">
        <f>IFERROR(VLOOKUP(H175,DAY!$A$2:$E$1096,4,0),0)</f>
        <v>0</v>
      </c>
      <c r="I113" s="35">
        <f>IFERROR(VLOOKUP(I175,DAY!$A$2:$E$1096,4,0),0)</f>
        <v>0</v>
      </c>
      <c r="J113" s="35">
        <f>IFERROR(VLOOKUP(J175,DAY!$A$2:$E$1096,4,0),0)</f>
        <v>0</v>
      </c>
      <c r="K113" s="35">
        <f>IFERROR(VLOOKUP(K175,DAY!$A$2:$E$1096,4,0),0)</f>
        <v>0</v>
      </c>
      <c r="L113" s="35">
        <f>IFERROR(VLOOKUP(L175,DAY!$A$2:$E$1096,4,0),0)</f>
        <v>0</v>
      </c>
      <c r="M113" s="35">
        <f>IFERROR(VLOOKUP(M175,DAY!$A$2:$E$1096,4,0),0)</f>
        <v>0</v>
      </c>
      <c r="N113" s="35">
        <f>IFERROR(VLOOKUP(N175,DAY!$A$2:$E$1096,4,0),0)</f>
        <v>0</v>
      </c>
      <c r="O113" s="35">
        <f>IFERROR(VLOOKUP(O175,DAY!$A$2:$E$1096,4,0),0)</f>
        <v>0</v>
      </c>
      <c r="P113" s="35">
        <f>IFERROR(VLOOKUP(P175,DAY!$A$2:$E$1096,4,0),0)</f>
        <v>0</v>
      </c>
      <c r="Q113" s="35">
        <f>IFERROR(VLOOKUP(Q175,DAY!$A$2:$E$1096,4,0),0)</f>
        <v>0</v>
      </c>
      <c r="R113" s="35">
        <f>IFERROR(VLOOKUP(R175,DAY!$A$2:$E$1096,4,0),0)</f>
        <v>0</v>
      </c>
      <c r="S113" s="35">
        <f>IFERROR(VLOOKUP(S175,DAY!$A$2:$E$1096,4,0),0)</f>
        <v>0</v>
      </c>
      <c r="T113" s="35">
        <f>IFERROR(VLOOKUP(T175,DAY!$A$2:$E$1096,4,0),0)</f>
        <v>0</v>
      </c>
      <c r="U113" s="35">
        <f>IFERROR(VLOOKUP(U175,DAY!$A$2:$E$1096,4,0),0)</f>
        <v>0</v>
      </c>
      <c r="V113" s="35">
        <f>IFERROR(VLOOKUP(V175,DAY!$A$2:$E$1096,4,0),0)</f>
        <v>0</v>
      </c>
      <c r="W113" s="35">
        <f>IFERROR(VLOOKUP(W175,DAY!$A$2:$E$1096,4,0),0)</f>
        <v>0</v>
      </c>
      <c r="X113" s="35">
        <f>IFERROR(VLOOKUP(X175,DAY!$A$2:$E$1096,4,0),0)</f>
        <v>0</v>
      </c>
      <c r="Y113" s="35">
        <f>IFERROR(VLOOKUP(Y175,DAY!$A$2:$E$1096,4,0),0)</f>
        <v>0</v>
      </c>
      <c r="Z113" s="35">
        <f>IFERROR(VLOOKUP(Z175,DAY!$A$2:$E$1096,4,0),0)</f>
        <v>0</v>
      </c>
      <c r="AA113" s="35">
        <f>IFERROR(VLOOKUP(AA175,DAY!$A$2:$E$1096,4,0),0)</f>
        <v>0</v>
      </c>
      <c r="AB113" s="35">
        <f>IFERROR(VLOOKUP(AB175,DAY!$A$2:$E$1096,4,0),0)</f>
        <v>0</v>
      </c>
      <c r="AC113" s="35">
        <f>IFERROR(VLOOKUP(AC175,DAY!$A$2:$E$1096,4,0),0)</f>
        <v>0</v>
      </c>
      <c r="AD113" s="35">
        <f>IFERROR(VLOOKUP(AD175,DAY!$A$2:$E$1096,4,0),0)</f>
        <v>0</v>
      </c>
      <c r="AE113" s="127"/>
      <c r="AF113" s="129"/>
      <c r="AG113" s="145"/>
      <c r="AH113" s="127"/>
      <c r="AI113" s="132"/>
      <c r="AJ113" s="145"/>
      <c r="AM113" s="30"/>
      <c r="AN113" s="30"/>
      <c r="AQ113" s="34">
        <f>IFERROR(VLOOKUP(AQ191,DAY!$A$2:$E$744,3,0),0)</f>
        <v>0</v>
      </c>
    </row>
    <row r="114" spans="1:43" ht="89.25" customHeight="1" x14ac:dyDescent="0.4">
      <c r="A114" s="127"/>
      <c r="B114" s="36" t="s">
        <v>3</v>
      </c>
      <c r="C114" s="36">
        <f>IFERROR(VLOOKUP(C175,DAY!$A$2:$E$1096,5,0),0)</f>
        <v>0</v>
      </c>
      <c r="D114" s="36">
        <f>IFERROR(VLOOKUP(D175,DAY!$A$2:$E$1096,5,0),0)</f>
        <v>0</v>
      </c>
      <c r="E114" s="36">
        <f>IFERROR(VLOOKUP(E175,DAY!$A$2:$E$1096,5,0),0)</f>
        <v>0</v>
      </c>
      <c r="F114" s="36">
        <f>IFERROR(VLOOKUP(F175,DAY!$A$2:$E$1096,5,0),0)</f>
        <v>0</v>
      </c>
      <c r="G114" s="36">
        <f>IFERROR(VLOOKUP(G175,DAY!$A$2:$E$1096,5,0),0)</f>
        <v>0</v>
      </c>
      <c r="H114" s="36">
        <f>IFERROR(VLOOKUP(H175,DAY!$A$2:$E$1096,5,0),0)</f>
        <v>0</v>
      </c>
      <c r="I114" s="36">
        <f>IFERROR(VLOOKUP(I175,DAY!$A$2:$E$1096,5,0),0)</f>
        <v>0</v>
      </c>
      <c r="J114" s="36">
        <f>IFERROR(VLOOKUP(J175,DAY!$A$2:$E$1096,5,0),0)</f>
        <v>0</v>
      </c>
      <c r="K114" s="36">
        <f>IFERROR(VLOOKUP(K175,DAY!$A$2:$E$1096,5,0),0)</f>
        <v>0</v>
      </c>
      <c r="L114" s="36">
        <f>IFERROR(VLOOKUP(L175,DAY!$A$2:$E$1096,5,0),0)</f>
        <v>0</v>
      </c>
      <c r="M114" s="36">
        <f>IFERROR(VLOOKUP(M175,DAY!$A$2:$E$1096,5,0),0)</f>
        <v>0</v>
      </c>
      <c r="N114" s="36">
        <f>IFERROR(VLOOKUP(N175,DAY!$A$2:$E$1096,5,0),0)</f>
        <v>0</v>
      </c>
      <c r="O114" s="36">
        <f>IFERROR(VLOOKUP(O175,DAY!$A$2:$E$1096,5,0),0)</f>
        <v>0</v>
      </c>
      <c r="P114" s="36">
        <f>IFERROR(VLOOKUP(P175,DAY!$A$2:$E$1096,5,0),0)</f>
        <v>0</v>
      </c>
      <c r="Q114" s="36">
        <f>IFERROR(VLOOKUP(Q175,DAY!$A$2:$E$1096,5,0),0)</f>
        <v>0</v>
      </c>
      <c r="R114" s="36">
        <f>IFERROR(VLOOKUP(R175,DAY!$A$2:$E$1096,5,0),0)</f>
        <v>0</v>
      </c>
      <c r="S114" s="36">
        <f>IFERROR(VLOOKUP(S175,DAY!$A$2:$E$1096,5,0),0)</f>
        <v>0</v>
      </c>
      <c r="T114" s="36">
        <f>IFERROR(VLOOKUP(T175,DAY!$A$2:$E$1096,5,0),0)</f>
        <v>0</v>
      </c>
      <c r="U114" s="36">
        <f>IFERROR(VLOOKUP(U175,DAY!$A$2:$E$1096,5,0),0)</f>
        <v>0</v>
      </c>
      <c r="V114" s="36">
        <f>IFERROR(VLOOKUP(V175,DAY!$A$2:$E$1096,5,0),0)</f>
        <v>0</v>
      </c>
      <c r="W114" s="36">
        <f>IFERROR(VLOOKUP(W175,DAY!$A$2:$E$1096,5,0),0)</f>
        <v>0</v>
      </c>
      <c r="X114" s="36">
        <f>IFERROR(VLOOKUP(X175,DAY!$A$2:$E$1096,5,0),0)</f>
        <v>0</v>
      </c>
      <c r="Y114" s="36">
        <f>IFERROR(VLOOKUP(Y175,DAY!$A$2:$E$1096,5,0),0)</f>
        <v>0</v>
      </c>
      <c r="Z114" s="36">
        <f>IFERROR(VLOOKUP(Z175,DAY!$A$2:$E$1096,5,0),0)</f>
        <v>0</v>
      </c>
      <c r="AA114" s="36">
        <f>IFERROR(VLOOKUP(AA175,DAY!$A$2:$E$1096,5,0),0)</f>
        <v>0</v>
      </c>
      <c r="AB114" s="36">
        <f>IFERROR(VLOOKUP(AB175,DAY!$A$2:$E$1096,5,0),0)</f>
        <v>0</v>
      </c>
      <c r="AC114" s="36">
        <f>IFERROR(VLOOKUP(AC175,DAY!$A$2:$E$1096,5,0),0)</f>
        <v>0</v>
      </c>
      <c r="AD114" s="36">
        <f>IFERROR(VLOOKUP(AD175,DAY!$A$2:$E$1096,5,0),0)</f>
        <v>0</v>
      </c>
      <c r="AE114" s="127"/>
      <c r="AF114" s="129"/>
      <c r="AG114" s="146"/>
      <c r="AH114" s="127"/>
      <c r="AI114" s="132"/>
      <c r="AJ114" s="146"/>
      <c r="AM114" s="38"/>
      <c r="AN114" s="38"/>
      <c r="AQ114" s="34">
        <f>IFERROR(VLOOKUP(AQ191,DAY!$A$2:$E$744,4,0),0)</f>
        <v>0</v>
      </c>
    </row>
    <row r="115" spans="1:43" ht="27.75" customHeight="1" x14ac:dyDescent="0.4">
      <c r="A115" s="127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147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147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IFERROR(VLOOKUP(AQ191,DAY!$A$2:$E$744,5,0),0)</f>
        <v>0</v>
      </c>
    </row>
    <row r="116" spans="1:43" ht="27.75" customHeight="1" thickBot="1" x14ac:dyDescent="0.45">
      <c r="A116" s="156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123">
        <f>IFERROR(AM116,0)</f>
        <v>0</v>
      </c>
      <c r="AF116" s="124"/>
      <c r="AG116" s="148"/>
      <c r="AH116" s="123">
        <f>IFERROR(AN116,0)</f>
        <v>0</v>
      </c>
      <c r="AI116" s="125"/>
      <c r="AJ116" s="148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IFERROR(VLOOKUP(AQ191,DAY!$A$2:$E$744,6,0),0)</f>
        <v>0</v>
      </c>
    </row>
    <row r="117" spans="1:43" ht="27.75" customHeight="1" thickBot="1" x14ac:dyDescent="0.45">
      <c r="A117" s="130" t="s">
        <v>79</v>
      </c>
      <c r="B117" s="29" t="s">
        <v>0</v>
      </c>
      <c r="C117" s="29">
        <f>IFERROR(VLOOKUP(C176,DAY!$A$2:$E$1096,2,0),0)</f>
        <v>0</v>
      </c>
      <c r="D117" s="29">
        <f>IFERROR(VLOOKUP(D176,DAY!$A$2:$E$1096,2,0),0)</f>
        <v>0</v>
      </c>
      <c r="E117" s="29">
        <f>IFERROR(VLOOKUP(E176,DAY!$A$2:$E$1096,2,0),0)</f>
        <v>0</v>
      </c>
      <c r="F117" s="29">
        <f>IFERROR(VLOOKUP(F176,DAY!$A$2:$E$1096,2,0),0)</f>
        <v>0</v>
      </c>
      <c r="G117" s="29">
        <f>IFERROR(VLOOKUP(G176,DAY!$A$2:$E$1096,2,0),0)</f>
        <v>0</v>
      </c>
      <c r="H117" s="29">
        <f>IFERROR(VLOOKUP(H176,DAY!$A$2:$E$1096,2,0),0)</f>
        <v>0</v>
      </c>
      <c r="I117" s="29">
        <f>IFERROR(VLOOKUP(I176,DAY!$A$2:$E$1096,2,0),0)</f>
        <v>0</v>
      </c>
      <c r="J117" s="29">
        <f>IFERROR(VLOOKUP(J176,DAY!$A$2:$E$1096,2,0),0)</f>
        <v>0</v>
      </c>
      <c r="K117" s="29">
        <f>IFERROR(VLOOKUP(K176,DAY!$A$2:$E$1096,2,0),0)</f>
        <v>0</v>
      </c>
      <c r="L117" s="29">
        <f>IFERROR(VLOOKUP(L176,DAY!$A$2:$E$1096,2,0),0)</f>
        <v>0</v>
      </c>
      <c r="M117" s="29">
        <f>IFERROR(VLOOKUP(M176,DAY!$A$2:$E$1096,2,0),0)</f>
        <v>0</v>
      </c>
      <c r="N117" s="29">
        <f>IFERROR(VLOOKUP(N176,DAY!$A$2:$E$1096,2,0),0)</f>
        <v>0</v>
      </c>
      <c r="O117" s="29">
        <f>IFERROR(VLOOKUP(O176,DAY!$A$2:$E$1096,2,0),0)</f>
        <v>0</v>
      </c>
      <c r="P117" s="29">
        <f>IFERROR(VLOOKUP(P176,DAY!$A$2:$E$1096,2,0),0)</f>
        <v>0</v>
      </c>
      <c r="Q117" s="29">
        <f>IFERROR(VLOOKUP(Q176,DAY!$A$2:$E$1096,2,0),0)</f>
        <v>0</v>
      </c>
      <c r="R117" s="29">
        <f>IFERROR(VLOOKUP(R176,DAY!$A$2:$E$1096,2,0),0)</f>
        <v>0</v>
      </c>
      <c r="S117" s="29">
        <f>IFERROR(VLOOKUP(S176,DAY!$A$2:$E$1096,2,0),0)</f>
        <v>0</v>
      </c>
      <c r="T117" s="29">
        <f>IFERROR(VLOOKUP(T176,DAY!$A$2:$E$1096,2,0),0)</f>
        <v>0</v>
      </c>
      <c r="U117" s="29">
        <f>IFERROR(VLOOKUP(U176,DAY!$A$2:$E$1096,2,0),0)</f>
        <v>0</v>
      </c>
      <c r="V117" s="29">
        <f>IFERROR(VLOOKUP(V176,DAY!$A$2:$E$1096,2,0),0)</f>
        <v>0</v>
      </c>
      <c r="W117" s="29">
        <f>IFERROR(VLOOKUP(W176,DAY!$A$2:$E$1096,2,0),0)</f>
        <v>0</v>
      </c>
      <c r="X117" s="29">
        <f>IFERROR(VLOOKUP(X176,DAY!$A$2:$E$1096,2,0),0)</f>
        <v>0</v>
      </c>
      <c r="Y117" s="29">
        <f>IFERROR(VLOOKUP(Y176,DAY!$A$2:$E$1096,2,0),0)</f>
        <v>0</v>
      </c>
      <c r="Z117" s="29">
        <f>IFERROR(VLOOKUP(Z176,DAY!$A$2:$E$1096,2,0),0)</f>
        <v>0</v>
      </c>
      <c r="AA117" s="29">
        <f>IFERROR(VLOOKUP(AA176,DAY!$A$2:$E$1096,2,0),0)</f>
        <v>0</v>
      </c>
      <c r="AB117" s="29">
        <f>IFERROR(VLOOKUP(AB176,DAY!$A$2:$E$1096,2,0),0)</f>
        <v>0</v>
      </c>
      <c r="AC117" s="29">
        <f>IFERROR(VLOOKUP(AC176,DAY!$A$2:$E$1096,2,0),0)</f>
        <v>0</v>
      </c>
      <c r="AD117" s="29">
        <f>IFERROR(VLOOKUP(AD176,DAY!$A$2:$E$1096,2,0),0)</f>
        <v>0</v>
      </c>
      <c r="AE117" s="158" t="s">
        <v>11</v>
      </c>
      <c r="AF117" s="160" t="s">
        <v>12</v>
      </c>
      <c r="AG117" s="207" t="s">
        <v>84</v>
      </c>
      <c r="AH117" s="158" t="s">
        <v>11</v>
      </c>
      <c r="AI117" s="160" t="s">
        <v>13</v>
      </c>
      <c r="AJ117" s="207" t="s">
        <v>84</v>
      </c>
      <c r="AK117" s="37"/>
      <c r="AM117" s="30"/>
      <c r="AN117" s="30"/>
      <c r="AQ117" s="41">
        <f>IFERROR(VLOOKUP(AQ191,DAY!$A$2:$E$744,7,0),0)</f>
        <v>0</v>
      </c>
    </row>
    <row r="118" spans="1:43" ht="27.75" customHeight="1" x14ac:dyDescent="0.4">
      <c r="A118" s="127"/>
      <c r="B118" s="32" t="s">
        <v>1</v>
      </c>
      <c r="C118" s="32">
        <f>IFERROR(VLOOKUP(C176,DAY!$A$2:$E$1096,3,0),0)</f>
        <v>0</v>
      </c>
      <c r="D118" s="32">
        <f>IFERROR(VLOOKUP(D176,DAY!$A$2:$E$1096,3,0),0)</f>
        <v>0</v>
      </c>
      <c r="E118" s="32">
        <f>IFERROR(VLOOKUP(E176,DAY!$A$2:$E$1096,3,0),0)</f>
        <v>0</v>
      </c>
      <c r="F118" s="32">
        <f>IFERROR(VLOOKUP(F176,DAY!$A$2:$E$1096,3,0),0)</f>
        <v>0</v>
      </c>
      <c r="G118" s="32">
        <f>IFERROR(VLOOKUP(G176,DAY!$A$2:$E$1096,3,0),0)</f>
        <v>0</v>
      </c>
      <c r="H118" s="32">
        <f>IFERROR(VLOOKUP(H176,DAY!$A$2:$E$1096,3,0),0)</f>
        <v>0</v>
      </c>
      <c r="I118" s="32">
        <f>IFERROR(VLOOKUP(I176,DAY!$A$2:$E$1096,3,0),0)</f>
        <v>0</v>
      </c>
      <c r="J118" s="32">
        <f>IFERROR(VLOOKUP(J176,DAY!$A$2:$E$1096,3,0),0)</f>
        <v>0</v>
      </c>
      <c r="K118" s="32">
        <f>IFERROR(VLOOKUP(K176,DAY!$A$2:$E$1096,3,0),0)</f>
        <v>0</v>
      </c>
      <c r="L118" s="32">
        <f>IFERROR(VLOOKUP(L176,DAY!$A$2:$E$1096,3,0),0)</f>
        <v>0</v>
      </c>
      <c r="M118" s="32">
        <f>IFERROR(VLOOKUP(M176,DAY!$A$2:$E$1096,3,0),0)</f>
        <v>0</v>
      </c>
      <c r="N118" s="32">
        <f>IFERROR(VLOOKUP(N176,DAY!$A$2:$E$1096,3,0),0)</f>
        <v>0</v>
      </c>
      <c r="O118" s="32">
        <f>IFERROR(VLOOKUP(O176,DAY!$A$2:$E$1096,3,0),0)</f>
        <v>0</v>
      </c>
      <c r="P118" s="32">
        <f>IFERROR(VLOOKUP(P176,DAY!$A$2:$E$1096,3,0),0)</f>
        <v>0</v>
      </c>
      <c r="Q118" s="32">
        <f>IFERROR(VLOOKUP(Q176,DAY!$A$2:$E$1096,3,0),0)</f>
        <v>0</v>
      </c>
      <c r="R118" s="32">
        <f>IFERROR(VLOOKUP(R176,DAY!$A$2:$E$1096,3,0),0)</f>
        <v>0</v>
      </c>
      <c r="S118" s="32">
        <f>IFERROR(VLOOKUP(S176,DAY!$A$2:$E$1096,3,0),0)</f>
        <v>0</v>
      </c>
      <c r="T118" s="32">
        <f>IFERROR(VLOOKUP(T176,DAY!$A$2:$E$1096,3,0),0)</f>
        <v>0</v>
      </c>
      <c r="U118" s="32">
        <f>IFERROR(VLOOKUP(U176,DAY!$A$2:$E$1096,3,0),0)</f>
        <v>0</v>
      </c>
      <c r="V118" s="32">
        <f>IFERROR(VLOOKUP(V176,DAY!$A$2:$E$1096,3,0),0)</f>
        <v>0</v>
      </c>
      <c r="W118" s="32">
        <f>IFERROR(VLOOKUP(W176,DAY!$A$2:$E$1096,3,0),0)</f>
        <v>0</v>
      </c>
      <c r="X118" s="32">
        <f>IFERROR(VLOOKUP(X176,DAY!$A$2:$E$1096,3,0),0)</f>
        <v>0</v>
      </c>
      <c r="Y118" s="32">
        <f>IFERROR(VLOOKUP(Y176,DAY!$A$2:$E$1096,3,0),0)</f>
        <v>0</v>
      </c>
      <c r="Z118" s="32">
        <f>IFERROR(VLOOKUP(Z176,DAY!$A$2:$E$1096,3,0),0)</f>
        <v>0</v>
      </c>
      <c r="AA118" s="32">
        <f>IFERROR(VLOOKUP(AA176,DAY!$A$2:$E$1096,3,0),0)</f>
        <v>0</v>
      </c>
      <c r="AB118" s="32">
        <f>IFERROR(VLOOKUP(AB176,DAY!$A$2:$E$1096,3,0),0)</f>
        <v>0</v>
      </c>
      <c r="AC118" s="32">
        <f>IFERROR(VLOOKUP(AC176,DAY!$A$2:$E$1096,3,0),0)</f>
        <v>0</v>
      </c>
      <c r="AD118" s="33">
        <f>IFERROR(VLOOKUP(AD176,DAY!$A$2:$E$1096,3,0),0)</f>
        <v>0</v>
      </c>
      <c r="AE118" s="159"/>
      <c r="AF118" s="161"/>
      <c r="AG118" s="145"/>
      <c r="AH118" s="159"/>
      <c r="AI118" s="161"/>
      <c r="AJ118" s="145"/>
      <c r="AM118" s="30"/>
      <c r="AN118" s="30"/>
      <c r="AQ118" s="31">
        <f>IFERROR(VLOOKUP(AQ197,DAY!$A$2:$E$744,2,0),0)</f>
        <v>0</v>
      </c>
    </row>
    <row r="119" spans="1:43" ht="27.75" customHeight="1" x14ac:dyDescent="0.4">
      <c r="A119" s="127"/>
      <c r="B119" s="35" t="s">
        <v>2</v>
      </c>
      <c r="C119" s="35">
        <f>IFERROR(VLOOKUP(C176,DAY!$A$2:$E$1096,4,0),0)</f>
        <v>0</v>
      </c>
      <c r="D119" s="35">
        <f>IFERROR(VLOOKUP(D176,DAY!$A$2:$E$1096,4,0),0)</f>
        <v>0</v>
      </c>
      <c r="E119" s="35">
        <f>IFERROR(VLOOKUP(E176,DAY!$A$2:$E$1096,4,0),0)</f>
        <v>0</v>
      </c>
      <c r="F119" s="35">
        <f>IFERROR(VLOOKUP(F176,DAY!$A$2:$E$1096,4,0),0)</f>
        <v>0</v>
      </c>
      <c r="G119" s="35">
        <f>IFERROR(VLOOKUP(G176,DAY!$A$2:$E$1096,4,0),0)</f>
        <v>0</v>
      </c>
      <c r="H119" s="35">
        <f>IFERROR(VLOOKUP(H176,DAY!$A$2:$E$1096,4,0),0)</f>
        <v>0</v>
      </c>
      <c r="I119" s="35">
        <f>IFERROR(VLOOKUP(I176,DAY!$A$2:$E$1096,4,0),0)</f>
        <v>0</v>
      </c>
      <c r="J119" s="35">
        <f>IFERROR(VLOOKUP(J176,DAY!$A$2:$E$1096,4,0),0)</f>
        <v>0</v>
      </c>
      <c r="K119" s="35">
        <f>IFERROR(VLOOKUP(K176,DAY!$A$2:$E$1096,4,0),0)</f>
        <v>0</v>
      </c>
      <c r="L119" s="35">
        <f>IFERROR(VLOOKUP(L176,DAY!$A$2:$E$1096,4,0),0)</f>
        <v>0</v>
      </c>
      <c r="M119" s="35">
        <f>IFERROR(VLOOKUP(M176,DAY!$A$2:$E$1096,4,0),0)</f>
        <v>0</v>
      </c>
      <c r="N119" s="35">
        <f>IFERROR(VLOOKUP(N176,DAY!$A$2:$E$1096,4,0),0)</f>
        <v>0</v>
      </c>
      <c r="O119" s="35">
        <f>IFERROR(VLOOKUP(O176,DAY!$A$2:$E$1096,4,0),0)</f>
        <v>0</v>
      </c>
      <c r="P119" s="35">
        <f>IFERROR(VLOOKUP(P176,DAY!$A$2:$E$1096,4,0),0)</f>
        <v>0</v>
      </c>
      <c r="Q119" s="35">
        <f>IFERROR(VLOOKUP(Q176,DAY!$A$2:$E$1096,4,0),0)</f>
        <v>0</v>
      </c>
      <c r="R119" s="35">
        <f>IFERROR(VLOOKUP(R176,DAY!$A$2:$E$1096,4,0),0)</f>
        <v>0</v>
      </c>
      <c r="S119" s="35">
        <f>IFERROR(VLOOKUP(S176,DAY!$A$2:$E$1096,4,0),0)</f>
        <v>0</v>
      </c>
      <c r="T119" s="35">
        <f>IFERROR(VLOOKUP(T176,DAY!$A$2:$E$1096,4,0),0)</f>
        <v>0</v>
      </c>
      <c r="U119" s="35">
        <f>IFERROR(VLOOKUP(U176,DAY!$A$2:$E$1096,4,0),0)</f>
        <v>0</v>
      </c>
      <c r="V119" s="35">
        <f>IFERROR(VLOOKUP(V176,DAY!$A$2:$E$1096,4,0),0)</f>
        <v>0</v>
      </c>
      <c r="W119" s="35">
        <f>IFERROR(VLOOKUP(W176,DAY!$A$2:$E$1096,4,0),0)</f>
        <v>0</v>
      </c>
      <c r="X119" s="35">
        <f>IFERROR(VLOOKUP(X176,DAY!$A$2:$E$1096,4,0),0)</f>
        <v>0</v>
      </c>
      <c r="Y119" s="35">
        <f>IFERROR(VLOOKUP(Y176,DAY!$A$2:$E$1096,4,0),0)</f>
        <v>0</v>
      </c>
      <c r="Z119" s="35">
        <f>IFERROR(VLOOKUP(Z176,DAY!$A$2:$E$1096,4,0),0)</f>
        <v>0</v>
      </c>
      <c r="AA119" s="35">
        <f>IFERROR(VLOOKUP(AA176,DAY!$A$2:$E$1096,4,0),0)</f>
        <v>0</v>
      </c>
      <c r="AB119" s="35">
        <f>IFERROR(VLOOKUP(AB176,DAY!$A$2:$E$1096,4,0),0)</f>
        <v>0</v>
      </c>
      <c r="AC119" s="35">
        <f>IFERROR(VLOOKUP(AC176,DAY!$A$2:$E$1096,4,0),0)</f>
        <v>0</v>
      </c>
      <c r="AD119" s="35">
        <f>IFERROR(VLOOKUP(AD176,DAY!$A$2:$E$1096,4,0),0)</f>
        <v>0</v>
      </c>
      <c r="AE119" s="159"/>
      <c r="AF119" s="161"/>
      <c r="AG119" s="145"/>
      <c r="AH119" s="159"/>
      <c r="AI119" s="161"/>
      <c r="AJ119" s="145"/>
      <c r="AM119" s="30"/>
      <c r="AN119" s="30"/>
      <c r="AQ119" s="34">
        <f>IFERROR(VLOOKUP(AQ197,DAY!$A$2:$E$744,3,0),0)</f>
        <v>0</v>
      </c>
    </row>
    <row r="120" spans="1:43" ht="89.25" customHeight="1" x14ac:dyDescent="0.4">
      <c r="A120" s="127"/>
      <c r="B120" s="36" t="s">
        <v>3</v>
      </c>
      <c r="C120" s="36">
        <f>IFERROR(VLOOKUP(C176,DAY!$A$2:$E$1096,5,0),0)</f>
        <v>0</v>
      </c>
      <c r="D120" s="36">
        <f>IFERROR(VLOOKUP(D176,DAY!$A$2:$E$1096,5,0),0)</f>
        <v>0</v>
      </c>
      <c r="E120" s="36">
        <f>IFERROR(VLOOKUP(E176,DAY!$A$2:$E$1096,5,0),0)</f>
        <v>0</v>
      </c>
      <c r="F120" s="36">
        <f>IFERROR(VLOOKUP(F176,DAY!$A$2:$E$1096,5,0),0)</f>
        <v>0</v>
      </c>
      <c r="G120" s="36">
        <f>IFERROR(VLOOKUP(G176,DAY!$A$2:$E$1096,5,0),0)</f>
        <v>0</v>
      </c>
      <c r="H120" s="36">
        <f>IFERROR(VLOOKUP(H176,DAY!$A$2:$E$1096,5,0),0)</f>
        <v>0</v>
      </c>
      <c r="I120" s="36">
        <f>IFERROR(VLOOKUP(I176,DAY!$A$2:$E$1096,5,0),0)</f>
        <v>0</v>
      </c>
      <c r="J120" s="36">
        <f>IFERROR(VLOOKUP(J176,DAY!$A$2:$E$1096,5,0),0)</f>
        <v>0</v>
      </c>
      <c r="K120" s="36">
        <f>IFERROR(VLOOKUP(K176,DAY!$A$2:$E$1096,5,0),0)</f>
        <v>0</v>
      </c>
      <c r="L120" s="36">
        <f>IFERROR(VLOOKUP(L176,DAY!$A$2:$E$1096,5,0),0)</f>
        <v>0</v>
      </c>
      <c r="M120" s="36">
        <f>IFERROR(VLOOKUP(M176,DAY!$A$2:$E$1096,5,0),0)</f>
        <v>0</v>
      </c>
      <c r="N120" s="36">
        <f>IFERROR(VLOOKUP(N176,DAY!$A$2:$E$1096,5,0),0)</f>
        <v>0</v>
      </c>
      <c r="O120" s="36">
        <f>IFERROR(VLOOKUP(O176,DAY!$A$2:$E$1096,5,0),0)</f>
        <v>0</v>
      </c>
      <c r="P120" s="36">
        <f>IFERROR(VLOOKUP(P176,DAY!$A$2:$E$1096,5,0),0)</f>
        <v>0</v>
      </c>
      <c r="Q120" s="36">
        <f>IFERROR(VLOOKUP(Q176,DAY!$A$2:$E$1096,5,0),0)</f>
        <v>0</v>
      </c>
      <c r="R120" s="36">
        <f>IFERROR(VLOOKUP(R176,DAY!$A$2:$E$1096,5,0),0)</f>
        <v>0</v>
      </c>
      <c r="S120" s="36">
        <f>IFERROR(VLOOKUP(S176,DAY!$A$2:$E$1096,5,0),0)</f>
        <v>0</v>
      </c>
      <c r="T120" s="36">
        <f>IFERROR(VLOOKUP(T176,DAY!$A$2:$E$1096,5,0),0)</f>
        <v>0</v>
      </c>
      <c r="U120" s="36">
        <f>IFERROR(VLOOKUP(U176,DAY!$A$2:$E$1096,5,0),0)</f>
        <v>0</v>
      </c>
      <c r="V120" s="36">
        <f>IFERROR(VLOOKUP(V176,DAY!$A$2:$E$1096,5,0),0)</f>
        <v>0</v>
      </c>
      <c r="W120" s="36">
        <f>IFERROR(VLOOKUP(W176,DAY!$A$2:$E$1096,5,0),0)</f>
        <v>0</v>
      </c>
      <c r="X120" s="36">
        <f>IFERROR(VLOOKUP(X176,DAY!$A$2:$E$1096,5,0),0)</f>
        <v>0</v>
      </c>
      <c r="Y120" s="36">
        <f>IFERROR(VLOOKUP(Y176,DAY!$A$2:$E$1096,5,0),0)</f>
        <v>0</v>
      </c>
      <c r="Z120" s="36">
        <f>IFERROR(VLOOKUP(Z176,DAY!$A$2:$E$1096,5,0),0)</f>
        <v>0</v>
      </c>
      <c r="AA120" s="36">
        <f>IFERROR(VLOOKUP(AA176,DAY!$A$2:$E$1096,5,0),0)</f>
        <v>0</v>
      </c>
      <c r="AB120" s="36">
        <f>IFERROR(VLOOKUP(AB176,DAY!$A$2:$E$1096,5,0),0)</f>
        <v>0</v>
      </c>
      <c r="AC120" s="36">
        <f>IFERROR(VLOOKUP(AC176,DAY!$A$2:$E$1096,5,0),0)</f>
        <v>0</v>
      </c>
      <c r="AD120" s="36">
        <f>IFERROR(VLOOKUP(AD176,DAY!$A$2:$E$1096,5,0),0)</f>
        <v>0</v>
      </c>
      <c r="AE120" s="126"/>
      <c r="AF120" s="162"/>
      <c r="AG120" s="146"/>
      <c r="AH120" s="126"/>
      <c r="AI120" s="162"/>
      <c r="AJ120" s="146"/>
      <c r="AM120" s="38"/>
      <c r="AN120" s="38"/>
      <c r="AQ120" s="34">
        <f>IFERROR(VLOOKUP(AQ197,DAY!$A$2:$E$744,4,0),0)</f>
        <v>0</v>
      </c>
    </row>
    <row r="121" spans="1:43" ht="27.75" customHeight="1" x14ac:dyDescent="0.4">
      <c r="A121" s="127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147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147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IFERROR(VLOOKUP(AQ197,DAY!$A$2:$E$744,5,0),0)</f>
        <v>0</v>
      </c>
    </row>
    <row r="122" spans="1:43" ht="27.75" customHeight="1" thickBot="1" x14ac:dyDescent="0.45">
      <c r="A122" s="156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123">
        <f>IFERROR(AM122,0)</f>
        <v>0</v>
      </c>
      <c r="AF122" s="124"/>
      <c r="AG122" s="148"/>
      <c r="AH122" s="123">
        <f>IFERROR(AN122,0)</f>
        <v>0</v>
      </c>
      <c r="AI122" s="125"/>
      <c r="AJ122" s="148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IFERROR(VLOOKUP(AQ197,DAY!$A$2:$E$744,6,0),0)</f>
        <v>0</v>
      </c>
    </row>
    <row r="123" spans="1:43" ht="27.75" customHeight="1" thickBot="1" x14ac:dyDescent="0.45">
      <c r="A123" s="130" t="s">
        <v>80</v>
      </c>
      <c r="B123" s="29" t="s">
        <v>0</v>
      </c>
      <c r="C123" s="29">
        <f>IFERROR(VLOOKUP(C177,DAY!$A$2:$E$1096,2,0),0)</f>
        <v>0</v>
      </c>
      <c r="D123" s="29">
        <f>IFERROR(VLOOKUP(D177,DAY!$A$2:$E$1096,2,0),0)</f>
        <v>0</v>
      </c>
      <c r="E123" s="29">
        <f>IFERROR(VLOOKUP(E177,DAY!$A$2:$E$1096,2,0),0)</f>
        <v>0</v>
      </c>
      <c r="F123" s="29">
        <f>IFERROR(VLOOKUP(F177,DAY!$A$2:$E$1096,2,0),0)</f>
        <v>0</v>
      </c>
      <c r="G123" s="29">
        <f>IFERROR(VLOOKUP(G177,DAY!$A$2:$E$1096,2,0),0)</f>
        <v>0</v>
      </c>
      <c r="H123" s="29">
        <f>IFERROR(VLOOKUP(H177,DAY!$A$2:$E$1096,2,0),0)</f>
        <v>0</v>
      </c>
      <c r="I123" s="29">
        <f>IFERROR(VLOOKUP(I177,DAY!$A$2:$E$1096,2,0),0)</f>
        <v>0</v>
      </c>
      <c r="J123" s="29">
        <f>IFERROR(VLOOKUP(J177,DAY!$A$2:$E$1096,2,0),0)</f>
        <v>0</v>
      </c>
      <c r="K123" s="29">
        <f>IFERROR(VLOOKUP(K177,DAY!$A$2:$E$1096,2,0),0)</f>
        <v>0</v>
      </c>
      <c r="L123" s="29">
        <f>IFERROR(VLOOKUP(L177,DAY!$A$2:$E$1096,2,0),0)</f>
        <v>0</v>
      </c>
      <c r="M123" s="29">
        <f>IFERROR(VLOOKUP(M177,DAY!$A$2:$E$1096,2,0),0)</f>
        <v>0</v>
      </c>
      <c r="N123" s="29">
        <f>IFERROR(VLOOKUP(N177,DAY!$A$2:$E$1096,2,0),0)</f>
        <v>0</v>
      </c>
      <c r="O123" s="29">
        <f>IFERROR(VLOOKUP(O177,DAY!$A$2:$E$1096,2,0),0)</f>
        <v>0</v>
      </c>
      <c r="P123" s="29">
        <f>IFERROR(VLOOKUP(P177,DAY!$A$2:$E$1096,2,0),0)</f>
        <v>0</v>
      </c>
      <c r="Q123" s="29">
        <f>IFERROR(VLOOKUP(Q177,DAY!$A$2:$E$1096,2,0),0)</f>
        <v>0</v>
      </c>
      <c r="R123" s="29">
        <f>IFERROR(VLOOKUP(R177,DAY!$A$2:$E$1096,2,0),0)</f>
        <v>0</v>
      </c>
      <c r="S123" s="29">
        <f>IFERROR(VLOOKUP(S177,DAY!$A$2:$E$1096,2,0),0)</f>
        <v>0</v>
      </c>
      <c r="T123" s="29">
        <f>IFERROR(VLOOKUP(T177,DAY!$A$2:$E$1096,2,0),0)</f>
        <v>0</v>
      </c>
      <c r="U123" s="29">
        <f>IFERROR(VLOOKUP(U177,DAY!$A$2:$E$1096,2,0),0)</f>
        <v>0</v>
      </c>
      <c r="V123" s="29">
        <f>IFERROR(VLOOKUP(V177,DAY!$A$2:$E$1096,2,0),0)</f>
        <v>0</v>
      </c>
      <c r="W123" s="29">
        <f>IFERROR(VLOOKUP(W177,DAY!$A$2:$E$1096,2,0),0)</f>
        <v>0</v>
      </c>
      <c r="X123" s="29">
        <f>IFERROR(VLOOKUP(X177,DAY!$A$2:$E$1096,2,0),0)</f>
        <v>0</v>
      </c>
      <c r="Y123" s="29">
        <f>IFERROR(VLOOKUP(Y177,DAY!$A$2:$E$1096,2,0),0)</f>
        <v>0</v>
      </c>
      <c r="Z123" s="29">
        <f>IFERROR(VLOOKUP(Z177,DAY!$A$2:$E$1096,2,0),0)</f>
        <v>0</v>
      </c>
      <c r="AA123" s="29">
        <f>IFERROR(VLOOKUP(AA177,DAY!$A$2:$E$1096,2,0),0)</f>
        <v>0</v>
      </c>
      <c r="AB123" s="29">
        <f>IFERROR(VLOOKUP(AB177,DAY!$A$2:$E$1096,2,0),0)</f>
        <v>0</v>
      </c>
      <c r="AC123" s="29">
        <f>IFERROR(VLOOKUP(AC177,DAY!$A$2:$E$1096,2,0),0)</f>
        <v>0</v>
      </c>
      <c r="AD123" s="29">
        <f>IFERROR(VLOOKUP(AD177,DAY!$A$2:$E$1096,2,0),0)</f>
        <v>0</v>
      </c>
      <c r="AE123" s="126" t="s">
        <v>11</v>
      </c>
      <c r="AF123" s="128" t="s">
        <v>12</v>
      </c>
      <c r="AG123" s="145" t="s">
        <v>84</v>
      </c>
      <c r="AH123" s="130" t="s">
        <v>11</v>
      </c>
      <c r="AI123" s="131" t="s">
        <v>13</v>
      </c>
      <c r="AJ123" s="145" t="s">
        <v>84</v>
      </c>
      <c r="AK123" s="37"/>
      <c r="AM123" s="30"/>
      <c r="AN123" s="30"/>
      <c r="AQ123" s="41">
        <f>IFERROR(VLOOKUP(AQ197,DAY!$A$2:$E$744,7,0),0)</f>
        <v>0</v>
      </c>
    </row>
    <row r="124" spans="1:43" ht="27.75" customHeight="1" x14ac:dyDescent="0.4">
      <c r="A124" s="127"/>
      <c r="B124" s="32" t="s">
        <v>1</v>
      </c>
      <c r="C124" s="32">
        <f>IFERROR(VLOOKUP(C177,DAY!$A$2:$E$1096,3,0),0)</f>
        <v>0</v>
      </c>
      <c r="D124" s="32">
        <f>IFERROR(VLOOKUP(D177,DAY!$A$2:$E$1096,3,0),0)</f>
        <v>0</v>
      </c>
      <c r="E124" s="32">
        <f>IFERROR(VLOOKUP(E177,DAY!$A$2:$E$1096,3,0),0)</f>
        <v>0</v>
      </c>
      <c r="F124" s="32">
        <f>IFERROR(VLOOKUP(F177,DAY!$A$2:$E$1096,3,0),0)</f>
        <v>0</v>
      </c>
      <c r="G124" s="32">
        <f>IFERROR(VLOOKUP(G177,DAY!$A$2:$E$1096,3,0),0)</f>
        <v>0</v>
      </c>
      <c r="H124" s="32">
        <f>IFERROR(VLOOKUP(H177,DAY!$A$2:$E$1096,3,0),0)</f>
        <v>0</v>
      </c>
      <c r="I124" s="32">
        <f>IFERROR(VLOOKUP(I177,DAY!$A$2:$E$1096,3,0),0)</f>
        <v>0</v>
      </c>
      <c r="J124" s="32">
        <f>IFERROR(VLOOKUP(J177,DAY!$A$2:$E$1096,3,0),0)</f>
        <v>0</v>
      </c>
      <c r="K124" s="32">
        <f>IFERROR(VLOOKUP(K177,DAY!$A$2:$E$1096,3,0),0)</f>
        <v>0</v>
      </c>
      <c r="L124" s="32">
        <f>IFERROR(VLOOKUP(L177,DAY!$A$2:$E$1096,3,0),0)</f>
        <v>0</v>
      </c>
      <c r="M124" s="32">
        <f>IFERROR(VLOOKUP(M177,DAY!$A$2:$E$1096,3,0),0)</f>
        <v>0</v>
      </c>
      <c r="N124" s="32">
        <f>IFERROR(VLOOKUP(N177,DAY!$A$2:$E$1096,3,0),0)</f>
        <v>0</v>
      </c>
      <c r="O124" s="32">
        <f>IFERROR(VLOOKUP(O177,DAY!$A$2:$E$1096,3,0),0)</f>
        <v>0</v>
      </c>
      <c r="P124" s="32">
        <f>IFERROR(VLOOKUP(P177,DAY!$A$2:$E$1096,3,0),0)</f>
        <v>0</v>
      </c>
      <c r="Q124" s="32">
        <f>IFERROR(VLOOKUP(Q177,DAY!$A$2:$E$1096,3,0),0)</f>
        <v>0</v>
      </c>
      <c r="R124" s="32">
        <f>IFERROR(VLOOKUP(R177,DAY!$A$2:$E$1096,3,0),0)</f>
        <v>0</v>
      </c>
      <c r="S124" s="32">
        <f>IFERROR(VLOOKUP(S177,DAY!$A$2:$E$1096,3,0),0)</f>
        <v>0</v>
      </c>
      <c r="T124" s="32">
        <f>IFERROR(VLOOKUP(T177,DAY!$A$2:$E$1096,3,0),0)</f>
        <v>0</v>
      </c>
      <c r="U124" s="32">
        <f>IFERROR(VLOOKUP(U177,DAY!$A$2:$E$1096,3,0),0)</f>
        <v>0</v>
      </c>
      <c r="V124" s="32">
        <f>IFERROR(VLOOKUP(V177,DAY!$A$2:$E$1096,3,0),0)</f>
        <v>0</v>
      </c>
      <c r="W124" s="32">
        <f>IFERROR(VLOOKUP(W177,DAY!$A$2:$E$1096,3,0),0)</f>
        <v>0</v>
      </c>
      <c r="X124" s="32">
        <f>IFERROR(VLOOKUP(X177,DAY!$A$2:$E$1096,3,0),0)</f>
        <v>0</v>
      </c>
      <c r="Y124" s="32">
        <f>IFERROR(VLOOKUP(Y177,DAY!$A$2:$E$1096,3,0),0)</f>
        <v>0</v>
      </c>
      <c r="Z124" s="32">
        <f>IFERROR(VLOOKUP(Z177,DAY!$A$2:$E$1096,3,0),0)</f>
        <v>0</v>
      </c>
      <c r="AA124" s="32">
        <f>IFERROR(VLOOKUP(AA177,DAY!$A$2:$E$1096,3,0),0)</f>
        <v>0</v>
      </c>
      <c r="AB124" s="32">
        <f>IFERROR(VLOOKUP(AB177,DAY!$A$2:$E$1096,3,0),0)</f>
        <v>0</v>
      </c>
      <c r="AC124" s="32">
        <f>IFERROR(VLOOKUP(AC177,DAY!$A$2:$E$1096,3,0),0)</f>
        <v>0</v>
      </c>
      <c r="AD124" s="33">
        <f>IFERROR(VLOOKUP(AD177,DAY!$A$2:$E$1096,3,0),0)</f>
        <v>0</v>
      </c>
      <c r="AE124" s="127"/>
      <c r="AF124" s="129"/>
      <c r="AG124" s="145"/>
      <c r="AH124" s="127"/>
      <c r="AI124" s="132"/>
      <c r="AJ124" s="145"/>
      <c r="AM124" s="30"/>
      <c r="AN124" s="30"/>
      <c r="AQ124" s="31">
        <f>IFERROR(VLOOKUP(AQ203,DAY!$A$2:$E$744,2,0),0)</f>
        <v>0</v>
      </c>
    </row>
    <row r="125" spans="1:43" ht="27.75" customHeight="1" x14ac:dyDescent="0.4">
      <c r="A125" s="127"/>
      <c r="B125" s="35" t="s">
        <v>2</v>
      </c>
      <c r="C125" s="35">
        <f>IFERROR(VLOOKUP(C177,DAY!$A$2:$E$1096,4,0),0)</f>
        <v>0</v>
      </c>
      <c r="D125" s="35">
        <f>IFERROR(VLOOKUP(D177,DAY!$A$2:$E$1096,4,0),0)</f>
        <v>0</v>
      </c>
      <c r="E125" s="35">
        <f>IFERROR(VLOOKUP(E177,DAY!$A$2:$E$1096,4,0),0)</f>
        <v>0</v>
      </c>
      <c r="F125" s="35">
        <f>IFERROR(VLOOKUP(F177,DAY!$A$2:$E$1096,4,0),0)</f>
        <v>0</v>
      </c>
      <c r="G125" s="35">
        <f>IFERROR(VLOOKUP(G177,DAY!$A$2:$E$1096,4,0),0)</f>
        <v>0</v>
      </c>
      <c r="H125" s="35">
        <f>IFERROR(VLOOKUP(H177,DAY!$A$2:$E$1096,4,0),0)</f>
        <v>0</v>
      </c>
      <c r="I125" s="35">
        <f>IFERROR(VLOOKUP(I177,DAY!$A$2:$E$1096,4,0),0)</f>
        <v>0</v>
      </c>
      <c r="J125" s="35">
        <f>IFERROR(VLOOKUP(J177,DAY!$A$2:$E$1096,4,0),0)</f>
        <v>0</v>
      </c>
      <c r="K125" s="35">
        <f>IFERROR(VLOOKUP(K177,DAY!$A$2:$E$1096,4,0),0)</f>
        <v>0</v>
      </c>
      <c r="L125" s="35">
        <f>IFERROR(VLOOKUP(L177,DAY!$A$2:$E$1096,4,0),0)</f>
        <v>0</v>
      </c>
      <c r="M125" s="35">
        <f>IFERROR(VLOOKUP(M177,DAY!$A$2:$E$1096,4,0),0)</f>
        <v>0</v>
      </c>
      <c r="N125" s="35">
        <f>IFERROR(VLOOKUP(N177,DAY!$A$2:$E$1096,4,0),0)</f>
        <v>0</v>
      </c>
      <c r="O125" s="35">
        <f>IFERROR(VLOOKUP(O177,DAY!$A$2:$E$1096,4,0),0)</f>
        <v>0</v>
      </c>
      <c r="P125" s="35">
        <f>IFERROR(VLOOKUP(P177,DAY!$A$2:$E$1096,4,0),0)</f>
        <v>0</v>
      </c>
      <c r="Q125" s="35">
        <f>IFERROR(VLOOKUP(Q177,DAY!$A$2:$E$1096,4,0),0)</f>
        <v>0</v>
      </c>
      <c r="R125" s="35">
        <f>IFERROR(VLOOKUP(R177,DAY!$A$2:$E$1096,4,0),0)</f>
        <v>0</v>
      </c>
      <c r="S125" s="35">
        <f>IFERROR(VLOOKUP(S177,DAY!$A$2:$E$1096,4,0),0)</f>
        <v>0</v>
      </c>
      <c r="T125" s="35">
        <f>IFERROR(VLOOKUP(T177,DAY!$A$2:$E$1096,4,0),0)</f>
        <v>0</v>
      </c>
      <c r="U125" s="35">
        <f>IFERROR(VLOOKUP(U177,DAY!$A$2:$E$1096,4,0),0)</f>
        <v>0</v>
      </c>
      <c r="V125" s="35">
        <f>IFERROR(VLOOKUP(V177,DAY!$A$2:$E$1096,4,0),0)</f>
        <v>0</v>
      </c>
      <c r="W125" s="35">
        <f>IFERROR(VLOOKUP(W177,DAY!$A$2:$E$1096,4,0),0)</f>
        <v>0</v>
      </c>
      <c r="X125" s="35">
        <f>IFERROR(VLOOKUP(X177,DAY!$A$2:$E$1096,4,0),0)</f>
        <v>0</v>
      </c>
      <c r="Y125" s="35">
        <f>IFERROR(VLOOKUP(Y177,DAY!$A$2:$E$1096,4,0),0)</f>
        <v>0</v>
      </c>
      <c r="Z125" s="35">
        <f>IFERROR(VLOOKUP(Z177,DAY!$A$2:$E$1096,4,0),0)</f>
        <v>0</v>
      </c>
      <c r="AA125" s="35">
        <f>IFERROR(VLOOKUP(AA177,DAY!$A$2:$E$1096,4,0),0)</f>
        <v>0</v>
      </c>
      <c r="AB125" s="35">
        <f>IFERROR(VLOOKUP(AB177,DAY!$A$2:$E$1096,4,0),0)</f>
        <v>0</v>
      </c>
      <c r="AC125" s="35">
        <f>IFERROR(VLOOKUP(AC177,DAY!$A$2:$E$1096,4,0),0)</f>
        <v>0</v>
      </c>
      <c r="AD125" s="35">
        <f>IFERROR(VLOOKUP(AD177,DAY!$A$2:$E$1096,4,0),0)</f>
        <v>0</v>
      </c>
      <c r="AE125" s="127"/>
      <c r="AF125" s="129"/>
      <c r="AG125" s="145"/>
      <c r="AH125" s="127"/>
      <c r="AI125" s="132"/>
      <c r="AJ125" s="145"/>
      <c r="AM125" s="30"/>
      <c r="AN125" s="30"/>
      <c r="AQ125" s="34">
        <f>IFERROR(VLOOKUP(AQ203,DAY!$A$2:$E$744,3,0),0)</f>
        <v>0</v>
      </c>
    </row>
    <row r="126" spans="1:43" ht="89.25" customHeight="1" x14ac:dyDescent="0.4">
      <c r="A126" s="127"/>
      <c r="B126" s="36" t="s">
        <v>3</v>
      </c>
      <c r="C126" s="36">
        <f>IFERROR(VLOOKUP(C177,DAY!$A$2:$E$1096,5,0),0)</f>
        <v>0</v>
      </c>
      <c r="D126" s="36">
        <f>IFERROR(VLOOKUP(D177,DAY!$A$2:$E$1096,5,0),0)</f>
        <v>0</v>
      </c>
      <c r="E126" s="36">
        <f>IFERROR(VLOOKUP(E177,DAY!$A$2:$E$1096,5,0),0)</f>
        <v>0</v>
      </c>
      <c r="F126" s="36">
        <f>IFERROR(VLOOKUP(F177,DAY!$A$2:$E$1096,5,0),0)</f>
        <v>0</v>
      </c>
      <c r="G126" s="36">
        <f>IFERROR(VLOOKUP(G177,DAY!$A$2:$E$1096,5,0),0)</f>
        <v>0</v>
      </c>
      <c r="H126" s="36">
        <f>IFERROR(VLOOKUP(H177,DAY!$A$2:$E$1096,5,0),0)</f>
        <v>0</v>
      </c>
      <c r="I126" s="36">
        <f>IFERROR(VLOOKUP(I177,DAY!$A$2:$E$1096,5,0),0)</f>
        <v>0</v>
      </c>
      <c r="J126" s="36">
        <f>IFERROR(VLOOKUP(J177,DAY!$A$2:$E$1096,5,0),0)</f>
        <v>0</v>
      </c>
      <c r="K126" s="36">
        <f>IFERROR(VLOOKUP(K177,DAY!$A$2:$E$1096,5,0),0)</f>
        <v>0</v>
      </c>
      <c r="L126" s="36">
        <f>IFERROR(VLOOKUP(L177,DAY!$A$2:$E$1096,5,0),0)</f>
        <v>0</v>
      </c>
      <c r="M126" s="36">
        <f>IFERROR(VLOOKUP(M177,DAY!$A$2:$E$1096,5,0),0)</f>
        <v>0</v>
      </c>
      <c r="N126" s="36">
        <f>IFERROR(VLOOKUP(N177,DAY!$A$2:$E$1096,5,0),0)</f>
        <v>0</v>
      </c>
      <c r="O126" s="36">
        <f>IFERROR(VLOOKUP(O177,DAY!$A$2:$E$1096,5,0),0)</f>
        <v>0</v>
      </c>
      <c r="P126" s="36">
        <f>IFERROR(VLOOKUP(P177,DAY!$A$2:$E$1096,5,0),0)</f>
        <v>0</v>
      </c>
      <c r="Q126" s="36">
        <f>IFERROR(VLOOKUP(Q177,DAY!$A$2:$E$1096,5,0),0)</f>
        <v>0</v>
      </c>
      <c r="R126" s="36">
        <f>IFERROR(VLOOKUP(R177,DAY!$A$2:$E$1096,5,0),0)</f>
        <v>0</v>
      </c>
      <c r="S126" s="36">
        <f>IFERROR(VLOOKUP(S177,DAY!$A$2:$E$1096,5,0),0)</f>
        <v>0</v>
      </c>
      <c r="T126" s="36">
        <f>IFERROR(VLOOKUP(T177,DAY!$A$2:$E$1096,5,0),0)</f>
        <v>0</v>
      </c>
      <c r="U126" s="36">
        <f>IFERROR(VLOOKUP(U177,DAY!$A$2:$E$1096,5,0),0)</f>
        <v>0</v>
      </c>
      <c r="V126" s="36">
        <f>IFERROR(VLOOKUP(V177,DAY!$A$2:$E$1096,5,0),0)</f>
        <v>0</v>
      </c>
      <c r="W126" s="36">
        <f>IFERROR(VLOOKUP(W177,DAY!$A$2:$E$1096,5,0),0)</f>
        <v>0</v>
      </c>
      <c r="X126" s="36">
        <f>IFERROR(VLOOKUP(X177,DAY!$A$2:$E$1096,5,0),0)</f>
        <v>0</v>
      </c>
      <c r="Y126" s="36">
        <f>IFERROR(VLOOKUP(Y177,DAY!$A$2:$E$1096,5,0),0)</f>
        <v>0</v>
      </c>
      <c r="Z126" s="36">
        <f>IFERROR(VLOOKUP(Z177,DAY!$A$2:$E$1096,5,0),0)</f>
        <v>0</v>
      </c>
      <c r="AA126" s="36">
        <f>IFERROR(VLOOKUP(AA177,DAY!$A$2:$E$1096,5,0),0)</f>
        <v>0</v>
      </c>
      <c r="AB126" s="36">
        <f>IFERROR(VLOOKUP(AB177,DAY!$A$2:$E$1096,5,0),0)</f>
        <v>0</v>
      </c>
      <c r="AC126" s="36">
        <f>IFERROR(VLOOKUP(AC177,DAY!$A$2:$E$1096,5,0),0)</f>
        <v>0</v>
      </c>
      <c r="AD126" s="36">
        <f>IFERROR(VLOOKUP(AD177,DAY!$A$2:$E$1096,5,0),0)</f>
        <v>0</v>
      </c>
      <c r="AE126" s="127"/>
      <c r="AF126" s="129"/>
      <c r="AG126" s="146"/>
      <c r="AH126" s="127"/>
      <c r="AI126" s="132"/>
      <c r="AJ126" s="146"/>
      <c r="AM126" s="38"/>
      <c r="AN126" s="38"/>
      <c r="AQ126" s="34">
        <f>IFERROR(VLOOKUP(AQ203,DAY!$A$2:$E$744,4,0),0)</f>
        <v>0</v>
      </c>
    </row>
    <row r="127" spans="1:43" ht="27.75" customHeight="1" x14ac:dyDescent="0.4">
      <c r="A127" s="127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147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147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IFERROR(VLOOKUP(AQ203,DAY!$A$2:$E$744,5,0),0)</f>
        <v>0</v>
      </c>
    </row>
    <row r="128" spans="1:43" ht="27.75" customHeight="1" thickBot="1" x14ac:dyDescent="0.45">
      <c r="A128" s="156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123">
        <f>IFERROR(AM128,0)</f>
        <v>0</v>
      </c>
      <c r="AF128" s="124"/>
      <c r="AG128" s="148"/>
      <c r="AH128" s="123">
        <f>IFERROR(AN128,0)</f>
        <v>0</v>
      </c>
      <c r="AI128" s="125"/>
      <c r="AJ128" s="148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IFERROR(VLOOKUP(AQ203,DAY!$A$2:$E$744,6,0),0)</f>
        <v>0</v>
      </c>
    </row>
    <row r="129" spans="1:43" ht="27.75" customHeight="1" thickBot="1" x14ac:dyDescent="0.45">
      <c r="A129" s="130" t="s">
        <v>81</v>
      </c>
      <c r="B129" s="29" t="s">
        <v>0</v>
      </c>
      <c r="C129" s="29">
        <f>IFERROR(VLOOKUP(C178,DAY!$A$2:$E$1096,2,0),0)</f>
        <v>0</v>
      </c>
      <c r="D129" s="29">
        <f>IFERROR(VLOOKUP(D178,DAY!$A$2:$E$1096,2,0),0)</f>
        <v>0</v>
      </c>
      <c r="E129" s="29">
        <f>IFERROR(VLOOKUP(E178,DAY!$A$2:$E$1096,2,0),0)</f>
        <v>0</v>
      </c>
      <c r="F129" s="29">
        <f>IFERROR(VLOOKUP(F178,DAY!$A$2:$E$1096,2,0),0)</f>
        <v>0</v>
      </c>
      <c r="G129" s="29">
        <f>IFERROR(VLOOKUP(G178,DAY!$A$2:$E$1096,2,0),0)</f>
        <v>0</v>
      </c>
      <c r="H129" s="29">
        <f>IFERROR(VLOOKUP(H178,DAY!$A$2:$E$1096,2,0),0)</f>
        <v>0</v>
      </c>
      <c r="I129" s="29">
        <f>IFERROR(VLOOKUP(I178,DAY!$A$2:$E$1096,2,0),0)</f>
        <v>0</v>
      </c>
      <c r="J129" s="29">
        <f>IFERROR(VLOOKUP(J178,DAY!$A$2:$E$1096,2,0),0)</f>
        <v>0</v>
      </c>
      <c r="K129" s="29">
        <f>IFERROR(VLOOKUP(K178,DAY!$A$2:$E$1096,2,0),0)</f>
        <v>0</v>
      </c>
      <c r="L129" s="29">
        <f>IFERROR(VLOOKUP(L178,DAY!$A$2:$E$1096,2,0),0)</f>
        <v>0</v>
      </c>
      <c r="M129" s="29">
        <f>IFERROR(VLOOKUP(M178,DAY!$A$2:$E$1096,2,0),0)</f>
        <v>0</v>
      </c>
      <c r="N129" s="29">
        <f>IFERROR(VLOOKUP(N178,DAY!$A$2:$E$1096,2,0),0)</f>
        <v>0</v>
      </c>
      <c r="O129" s="29">
        <f>IFERROR(VLOOKUP(O178,DAY!$A$2:$E$1096,2,0),0)</f>
        <v>0</v>
      </c>
      <c r="P129" s="29">
        <f>IFERROR(VLOOKUP(P178,DAY!$A$2:$E$1096,2,0),0)</f>
        <v>0</v>
      </c>
      <c r="Q129" s="29">
        <f>IFERROR(VLOOKUP(Q178,DAY!$A$2:$E$1096,2,0),0)</f>
        <v>0</v>
      </c>
      <c r="R129" s="29">
        <f>IFERROR(VLOOKUP(R178,DAY!$A$2:$E$1096,2,0),0)</f>
        <v>0</v>
      </c>
      <c r="S129" s="29">
        <f>IFERROR(VLOOKUP(S178,DAY!$A$2:$E$1096,2,0),0)</f>
        <v>0</v>
      </c>
      <c r="T129" s="29">
        <f>IFERROR(VLOOKUP(T178,DAY!$A$2:$E$1096,2,0),0)</f>
        <v>0</v>
      </c>
      <c r="U129" s="29">
        <f>IFERROR(VLOOKUP(U178,DAY!$A$2:$E$1096,2,0),0)</f>
        <v>0</v>
      </c>
      <c r="V129" s="29">
        <f>IFERROR(VLOOKUP(V178,DAY!$A$2:$E$1096,2,0),0)</f>
        <v>0</v>
      </c>
      <c r="W129" s="29">
        <f>IFERROR(VLOOKUP(W178,DAY!$A$2:$E$1096,2,0),0)</f>
        <v>0</v>
      </c>
      <c r="X129" s="29">
        <f>IFERROR(VLOOKUP(X178,DAY!$A$2:$E$1096,2,0),0)</f>
        <v>0</v>
      </c>
      <c r="Y129" s="29">
        <f>IFERROR(VLOOKUP(Y178,DAY!$A$2:$E$1096,2,0),0)</f>
        <v>0</v>
      </c>
      <c r="Z129" s="29">
        <f>IFERROR(VLOOKUP(Z178,DAY!$A$2:$E$1096,2,0),0)</f>
        <v>0</v>
      </c>
      <c r="AA129" s="29">
        <f>IFERROR(VLOOKUP(AA178,DAY!$A$2:$E$1096,2,0),0)</f>
        <v>0</v>
      </c>
      <c r="AB129" s="29">
        <f>IFERROR(VLOOKUP(AB178,DAY!$A$2:$E$1096,2,0),0)</f>
        <v>0</v>
      </c>
      <c r="AC129" s="29">
        <f>IFERROR(VLOOKUP(AC178,DAY!$A$2:$E$1096,2,0),0)</f>
        <v>0</v>
      </c>
      <c r="AD129" s="29">
        <f>IFERROR(VLOOKUP(AD178,DAY!$A$2:$E$1096,2,0),0)</f>
        <v>0</v>
      </c>
      <c r="AE129" s="126" t="s">
        <v>11</v>
      </c>
      <c r="AF129" s="128" t="s">
        <v>12</v>
      </c>
      <c r="AG129" s="145" t="s">
        <v>84</v>
      </c>
      <c r="AH129" s="130" t="s">
        <v>11</v>
      </c>
      <c r="AI129" s="131" t="s">
        <v>13</v>
      </c>
      <c r="AJ129" s="145" t="s">
        <v>84</v>
      </c>
      <c r="AK129" s="37"/>
      <c r="AM129" s="30"/>
      <c r="AN129" s="30"/>
      <c r="AQ129" s="41">
        <f>IFERROR(VLOOKUP(AQ203,DAY!$A$2:$E$744,7,0),0)</f>
        <v>0</v>
      </c>
    </row>
    <row r="130" spans="1:43" ht="27.75" customHeight="1" x14ac:dyDescent="0.4">
      <c r="A130" s="127"/>
      <c r="B130" s="32" t="s">
        <v>1</v>
      </c>
      <c r="C130" s="32">
        <f>IFERROR(VLOOKUP(C178,DAY!$A$2:$E$1096,3,0),0)</f>
        <v>0</v>
      </c>
      <c r="D130" s="32">
        <f>IFERROR(VLOOKUP(D178,DAY!$A$2:$E$1096,3,0),0)</f>
        <v>0</v>
      </c>
      <c r="E130" s="32">
        <f>IFERROR(VLOOKUP(E178,DAY!$A$2:$E$1096,3,0),0)</f>
        <v>0</v>
      </c>
      <c r="F130" s="32">
        <f>IFERROR(VLOOKUP(F178,DAY!$A$2:$E$1096,3,0),0)</f>
        <v>0</v>
      </c>
      <c r="G130" s="32">
        <f>IFERROR(VLOOKUP(G178,DAY!$A$2:$E$1096,3,0),0)</f>
        <v>0</v>
      </c>
      <c r="H130" s="32">
        <f>IFERROR(VLOOKUP(H178,DAY!$A$2:$E$1096,3,0),0)</f>
        <v>0</v>
      </c>
      <c r="I130" s="32">
        <f>IFERROR(VLOOKUP(I178,DAY!$A$2:$E$1096,3,0),0)</f>
        <v>0</v>
      </c>
      <c r="J130" s="32">
        <f>IFERROR(VLOOKUP(J178,DAY!$A$2:$E$1096,3,0),0)</f>
        <v>0</v>
      </c>
      <c r="K130" s="32">
        <f>IFERROR(VLOOKUP(K178,DAY!$A$2:$E$1096,3,0),0)</f>
        <v>0</v>
      </c>
      <c r="L130" s="32">
        <f>IFERROR(VLOOKUP(L178,DAY!$A$2:$E$1096,3,0),0)</f>
        <v>0</v>
      </c>
      <c r="M130" s="32">
        <f>IFERROR(VLOOKUP(M178,DAY!$A$2:$E$1096,3,0),0)</f>
        <v>0</v>
      </c>
      <c r="N130" s="32">
        <f>IFERROR(VLOOKUP(N178,DAY!$A$2:$E$1096,3,0),0)</f>
        <v>0</v>
      </c>
      <c r="O130" s="32">
        <f>IFERROR(VLOOKUP(O178,DAY!$A$2:$E$1096,3,0),0)</f>
        <v>0</v>
      </c>
      <c r="P130" s="32">
        <f>IFERROR(VLOOKUP(P178,DAY!$A$2:$E$1096,3,0),0)</f>
        <v>0</v>
      </c>
      <c r="Q130" s="32">
        <f>IFERROR(VLOOKUP(Q178,DAY!$A$2:$E$1096,3,0),0)</f>
        <v>0</v>
      </c>
      <c r="R130" s="32">
        <f>IFERROR(VLOOKUP(R178,DAY!$A$2:$E$1096,3,0),0)</f>
        <v>0</v>
      </c>
      <c r="S130" s="32">
        <f>IFERROR(VLOOKUP(S178,DAY!$A$2:$E$1096,3,0),0)</f>
        <v>0</v>
      </c>
      <c r="T130" s="32">
        <f>IFERROR(VLOOKUP(T178,DAY!$A$2:$E$1096,3,0),0)</f>
        <v>0</v>
      </c>
      <c r="U130" s="32">
        <f>IFERROR(VLOOKUP(U178,DAY!$A$2:$E$1096,3,0),0)</f>
        <v>0</v>
      </c>
      <c r="V130" s="32">
        <f>IFERROR(VLOOKUP(V178,DAY!$A$2:$E$1096,3,0),0)</f>
        <v>0</v>
      </c>
      <c r="W130" s="32">
        <f>IFERROR(VLOOKUP(W178,DAY!$A$2:$E$1096,3,0),0)</f>
        <v>0</v>
      </c>
      <c r="X130" s="32">
        <f>IFERROR(VLOOKUP(X178,DAY!$A$2:$E$1096,3,0),0)</f>
        <v>0</v>
      </c>
      <c r="Y130" s="32">
        <f>IFERROR(VLOOKUP(Y178,DAY!$A$2:$E$1096,3,0),0)</f>
        <v>0</v>
      </c>
      <c r="Z130" s="32">
        <f>IFERROR(VLOOKUP(Z178,DAY!$A$2:$E$1096,3,0),0)</f>
        <v>0</v>
      </c>
      <c r="AA130" s="32">
        <f>IFERROR(VLOOKUP(AA178,DAY!$A$2:$E$1096,3,0),0)</f>
        <v>0</v>
      </c>
      <c r="AB130" s="32">
        <f>IFERROR(VLOOKUP(AB178,DAY!$A$2:$E$1096,3,0),0)</f>
        <v>0</v>
      </c>
      <c r="AC130" s="32">
        <f>IFERROR(VLOOKUP(AC178,DAY!$A$2:$E$1096,3,0),0)</f>
        <v>0</v>
      </c>
      <c r="AD130" s="33">
        <f>IFERROR(VLOOKUP(AD178,DAY!$A$2:$E$1096,3,0),0)</f>
        <v>0</v>
      </c>
      <c r="AE130" s="127"/>
      <c r="AF130" s="129"/>
      <c r="AG130" s="145"/>
      <c r="AH130" s="127"/>
      <c r="AI130" s="132"/>
      <c r="AJ130" s="145"/>
      <c r="AM130" s="30"/>
      <c r="AN130" s="30"/>
      <c r="AQ130" s="31">
        <f>IFERROR(VLOOKUP(AQ209,DAY!$A$2:$E$744,2,0),0)</f>
        <v>0</v>
      </c>
    </row>
    <row r="131" spans="1:43" ht="27.75" customHeight="1" x14ac:dyDescent="0.4">
      <c r="A131" s="127"/>
      <c r="B131" s="35" t="s">
        <v>2</v>
      </c>
      <c r="C131" s="35">
        <f>IFERROR(VLOOKUP(C178,DAY!$A$2:$E$1096,4,0),0)</f>
        <v>0</v>
      </c>
      <c r="D131" s="35">
        <f>IFERROR(VLOOKUP(D178,DAY!$A$2:$E$1096,4,0),0)</f>
        <v>0</v>
      </c>
      <c r="E131" s="35">
        <f>IFERROR(VLOOKUP(E178,DAY!$A$2:$E$1096,4,0),0)</f>
        <v>0</v>
      </c>
      <c r="F131" s="35">
        <f>IFERROR(VLOOKUP(F178,DAY!$A$2:$E$1096,4,0),0)</f>
        <v>0</v>
      </c>
      <c r="G131" s="35">
        <f>IFERROR(VLOOKUP(G178,DAY!$A$2:$E$1096,4,0),0)</f>
        <v>0</v>
      </c>
      <c r="H131" s="35">
        <f>IFERROR(VLOOKUP(H178,DAY!$A$2:$E$1096,4,0),0)</f>
        <v>0</v>
      </c>
      <c r="I131" s="35">
        <f>IFERROR(VLOOKUP(I178,DAY!$A$2:$E$1096,4,0),0)</f>
        <v>0</v>
      </c>
      <c r="J131" s="35">
        <f>IFERROR(VLOOKUP(J178,DAY!$A$2:$E$1096,4,0),0)</f>
        <v>0</v>
      </c>
      <c r="K131" s="35">
        <f>IFERROR(VLOOKUP(K178,DAY!$A$2:$E$1096,4,0),0)</f>
        <v>0</v>
      </c>
      <c r="L131" s="35">
        <f>IFERROR(VLOOKUP(L178,DAY!$A$2:$E$1096,4,0),0)</f>
        <v>0</v>
      </c>
      <c r="M131" s="35">
        <f>IFERROR(VLOOKUP(M178,DAY!$A$2:$E$1096,4,0),0)</f>
        <v>0</v>
      </c>
      <c r="N131" s="35">
        <f>IFERROR(VLOOKUP(N178,DAY!$A$2:$E$1096,4,0),0)</f>
        <v>0</v>
      </c>
      <c r="O131" s="35">
        <f>IFERROR(VLOOKUP(O178,DAY!$A$2:$E$1096,4,0),0)</f>
        <v>0</v>
      </c>
      <c r="P131" s="35">
        <f>IFERROR(VLOOKUP(P178,DAY!$A$2:$E$1096,4,0),0)</f>
        <v>0</v>
      </c>
      <c r="Q131" s="35">
        <f>IFERROR(VLOOKUP(Q178,DAY!$A$2:$E$1096,4,0),0)</f>
        <v>0</v>
      </c>
      <c r="R131" s="35">
        <f>IFERROR(VLOOKUP(R178,DAY!$A$2:$E$1096,4,0),0)</f>
        <v>0</v>
      </c>
      <c r="S131" s="35">
        <f>IFERROR(VLOOKUP(S178,DAY!$A$2:$E$1096,4,0),0)</f>
        <v>0</v>
      </c>
      <c r="T131" s="35">
        <f>IFERROR(VLOOKUP(T178,DAY!$A$2:$E$1096,4,0),0)</f>
        <v>0</v>
      </c>
      <c r="U131" s="35">
        <f>IFERROR(VLOOKUP(U178,DAY!$A$2:$E$1096,4,0),0)</f>
        <v>0</v>
      </c>
      <c r="V131" s="35">
        <f>IFERROR(VLOOKUP(V178,DAY!$A$2:$E$1096,4,0),0)</f>
        <v>0</v>
      </c>
      <c r="W131" s="35">
        <f>IFERROR(VLOOKUP(W178,DAY!$A$2:$E$1096,4,0),0)</f>
        <v>0</v>
      </c>
      <c r="X131" s="35">
        <f>IFERROR(VLOOKUP(X178,DAY!$A$2:$E$1096,4,0),0)</f>
        <v>0</v>
      </c>
      <c r="Y131" s="35">
        <f>IFERROR(VLOOKUP(Y178,DAY!$A$2:$E$1096,4,0),0)</f>
        <v>0</v>
      </c>
      <c r="Z131" s="35">
        <f>IFERROR(VLOOKUP(Z178,DAY!$A$2:$E$1096,4,0),0)</f>
        <v>0</v>
      </c>
      <c r="AA131" s="35">
        <f>IFERROR(VLOOKUP(AA178,DAY!$A$2:$E$1096,4,0),0)</f>
        <v>0</v>
      </c>
      <c r="AB131" s="35">
        <f>IFERROR(VLOOKUP(AB178,DAY!$A$2:$E$1096,4,0),0)</f>
        <v>0</v>
      </c>
      <c r="AC131" s="35">
        <f>IFERROR(VLOOKUP(AC178,DAY!$A$2:$E$1096,4,0),0)</f>
        <v>0</v>
      </c>
      <c r="AD131" s="35">
        <f>IFERROR(VLOOKUP(AD178,DAY!$A$2:$E$1096,4,0),0)</f>
        <v>0</v>
      </c>
      <c r="AE131" s="127"/>
      <c r="AF131" s="129"/>
      <c r="AG131" s="145"/>
      <c r="AH131" s="127"/>
      <c r="AI131" s="132"/>
      <c r="AJ131" s="145"/>
      <c r="AM131" s="30"/>
      <c r="AN131" s="30"/>
      <c r="AQ131" s="34">
        <f>IFERROR(VLOOKUP(AQ209,DAY!$A$2:$E$744,3,0),0)</f>
        <v>0</v>
      </c>
    </row>
    <row r="132" spans="1:43" ht="89.25" customHeight="1" x14ac:dyDescent="0.4">
      <c r="A132" s="127"/>
      <c r="B132" s="36" t="s">
        <v>3</v>
      </c>
      <c r="C132" s="36">
        <f>IFERROR(VLOOKUP(C178,DAY!$A$2:$E$1096,5,0),0)</f>
        <v>0</v>
      </c>
      <c r="D132" s="36">
        <f>IFERROR(VLOOKUP(D178,DAY!$A$2:$E$1096,5,0),0)</f>
        <v>0</v>
      </c>
      <c r="E132" s="36">
        <f>IFERROR(VLOOKUP(E178,DAY!$A$2:$E$1096,5,0),0)</f>
        <v>0</v>
      </c>
      <c r="F132" s="36">
        <f>IFERROR(VLOOKUP(F178,DAY!$A$2:$E$1096,5,0),0)</f>
        <v>0</v>
      </c>
      <c r="G132" s="36">
        <f>IFERROR(VLOOKUP(G178,DAY!$A$2:$E$1096,5,0),0)</f>
        <v>0</v>
      </c>
      <c r="H132" s="36">
        <f>IFERROR(VLOOKUP(H178,DAY!$A$2:$E$1096,5,0),0)</f>
        <v>0</v>
      </c>
      <c r="I132" s="36">
        <f>IFERROR(VLOOKUP(I178,DAY!$A$2:$E$1096,5,0),0)</f>
        <v>0</v>
      </c>
      <c r="J132" s="36">
        <f>IFERROR(VLOOKUP(J178,DAY!$A$2:$E$1096,5,0),0)</f>
        <v>0</v>
      </c>
      <c r="K132" s="36">
        <f>IFERROR(VLOOKUP(K178,DAY!$A$2:$E$1096,5,0),0)</f>
        <v>0</v>
      </c>
      <c r="L132" s="36">
        <f>IFERROR(VLOOKUP(L178,DAY!$A$2:$E$1096,5,0),0)</f>
        <v>0</v>
      </c>
      <c r="M132" s="36">
        <f>IFERROR(VLOOKUP(M178,DAY!$A$2:$E$1096,5,0),0)</f>
        <v>0</v>
      </c>
      <c r="N132" s="36">
        <f>IFERROR(VLOOKUP(N178,DAY!$A$2:$E$1096,5,0),0)</f>
        <v>0</v>
      </c>
      <c r="O132" s="36">
        <f>IFERROR(VLOOKUP(O178,DAY!$A$2:$E$1096,5,0),0)</f>
        <v>0</v>
      </c>
      <c r="P132" s="36">
        <f>IFERROR(VLOOKUP(P178,DAY!$A$2:$E$1096,5,0),0)</f>
        <v>0</v>
      </c>
      <c r="Q132" s="36">
        <f>IFERROR(VLOOKUP(Q178,DAY!$A$2:$E$1096,5,0),0)</f>
        <v>0</v>
      </c>
      <c r="R132" s="36">
        <f>IFERROR(VLOOKUP(R178,DAY!$A$2:$E$1096,5,0),0)</f>
        <v>0</v>
      </c>
      <c r="S132" s="36">
        <f>IFERROR(VLOOKUP(S178,DAY!$A$2:$E$1096,5,0),0)</f>
        <v>0</v>
      </c>
      <c r="T132" s="36">
        <f>IFERROR(VLOOKUP(T178,DAY!$A$2:$E$1096,5,0),0)</f>
        <v>0</v>
      </c>
      <c r="U132" s="36">
        <f>IFERROR(VLOOKUP(U178,DAY!$A$2:$E$1096,5,0),0)</f>
        <v>0</v>
      </c>
      <c r="V132" s="36">
        <f>IFERROR(VLOOKUP(V178,DAY!$A$2:$E$1096,5,0),0)</f>
        <v>0</v>
      </c>
      <c r="W132" s="36">
        <f>IFERROR(VLOOKUP(W178,DAY!$A$2:$E$1096,5,0),0)</f>
        <v>0</v>
      </c>
      <c r="X132" s="36">
        <f>IFERROR(VLOOKUP(X178,DAY!$A$2:$E$1096,5,0),0)</f>
        <v>0</v>
      </c>
      <c r="Y132" s="36">
        <f>IFERROR(VLOOKUP(Y178,DAY!$A$2:$E$1096,5,0),0)</f>
        <v>0</v>
      </c>
      <c r="Z132" s="36">
        <f>IFERROR(VLOOKUP(Z178,DAY!$A$2:$E$1096,5,0),0)</f>
        <v>0</v>
      </c>
      <c r="AA132" s="36">
        <f>IFERROR(VLOOKUP(AA178,DAY!$A$2:$E$1096,5,0),0)</f>
        <v>0</v>
      </c>
      <c r="AB132" s="36">
        <f>IFERROR(VLOOKUP(AB178,DAY!$A$2:$E$1096,5,0),0)</f>
        <v>0</v>
      </c>
      <c r="AC132" s="36">
        <f>IFERROR(VLOOKUP(AC178,DAY!$A$2:$E$1096,5,0),0)</f>
        <v>0</v>
      </c>
      <c r="AD132" s="36">
        <f>IFERROR(VLOOKUP(AD178,DAY!$A$2:$E$1096,5,0),0)</f>
        <v>0</v>
      </c>
      <c r="AE132" s="127"/>
      <c r="AF132" s="129"/>
      <c r="AG132" s="146"/>
      <c r="AH132" s="127"/>
      <c r="AI132" s="132"/>
      <c r="AJ132" s="146"/>
      <c r="AM132" s="38"/>
      <c r="AN132" s="38"/>
      <c r="AQ132" s="34">
        <f>IFERROR(VLOOKUP(AQ209,DAY!$A$2:$E$744,4,0),0)</f>
        <v>0</v>
      </c>
    </row>
    <row r="133" spans="1:43" ht="27.75" customHeight="1" x14ac:dyDescent="0.4">
      <c r="A133" s="127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147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147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IFERROR(VLOOKUP(AQ209,DAY!$A$2:$E$744,5,0),0)</f>
        <v>0</v>
      </c>
    </row>
    <row r="134" spans="1:43" ht="27.75" customHeight="1" thickBot="1" x14ac:dyDescent="0.45">
      <c r="A134" s="156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123">
        <f>IFERROR(AM134,0)</f>
        <v>0</v>
      </c>
      <c r="AF134" s="124"/>
      <c r="AG134" s="148"/>
      <c r="AH134" s="123">
        <f>IFERROR(AN134,0)</f>
        <v>0</v>
      </c>
      <c r="AI134" s="125"/>
      <c r="AJ134" s="148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IFERROR(VLOOKUP(AQ209,DAY!$A$2:$E$744,6,0),0)</f>
        <v>0</v>
      </c>
    </row>
    <row r="135" spans="1:43" ht="12" customHeight="1" thickBot="1" x14ac:dyDescent="0.45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163"/>
      <c r="AF135" s="163"/>
      <c r="AG135" s="77"/>
      <c r="AH135" s="163"/>
      <c r="AI135" s="163"/>
      <c r="AJ135" s="81"/>
      <c r="AK135" s="37"/>
      <c r="AM135" s="30"/>
      <c r="AN135" s="30"/>
      <c r="AQ135" s="41">
        <f>IFERROR(VLOOKUP(AQ209,DAY!$A$2:$E$744,7,0),0)</f>
        <v>0</v>
      </c>
    </row>
    <row r="136" spans="1:43" ht="29.25" customHeight="1" x14ac:dyDescent="0.4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164"/>
      <c r="AA136" s="165"/>
      <c r="AB136" s="165"/>
      <c r="AC136" s="165"/>
      <c r="AD136" s="166"/>
      <c r="AE136" s="198" t="s">
        <v>4</v>
      </c>
      <c r="AF136" s="199"/>
      <c r="AG136" s="200"/>
      <c r="AH136" s="214" t="s">
        <v>5</v>
      </c>
      <c r="AI136" s="215"/>
      <c r="AJ136" s="216"/>
      <c r="AM136" s="30"/>
      <c r="AN136" s="30"/>
    </row>
    <row r="137" spans="1:43" ht="29.25" customHeight="1" x14ac:dyDescent="0.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174" t="s">
        <v>45</v>
      </c>
      <c r="AD137" s="175"/>
      <c r="AE137" s="195">
        <f>AE19+AE25+AE31+AE37+AE43+AE49+AE55+AE61+AE67+AE73+AE79+AE85+AE91+AE97+AE103+AE109+AE115+AE121+AE127+AE133</f>
        <v>260</v>
      </c>
      <c r="AF137" s="196"/>
      <c r="AG137" s="197"/>
      <c r="AH137" s="201">
        <f>AH19+AH25+AH31+AH37+AH43+AH49+AH55+AH61+AH67+AH73+AH79+AH85+AH91+AH97+AH103+AH109+AH115+AH121+AH127+AH133</f>
        <v>260</v>
      </c>
      <c r="AI137" s="202"/>
      <c r="AJ137" s="203"/>
      <c r="AM137" s="30"/>
      <c r="AN137" s="30"/>
    </row>
    <row r="138" spans="1:43" ht="29.25" customHeight="1" x14ac:dyDescent="0.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174" t="s">
        <v>46</v>
      </c>
      <c r="AD138" s="175"/>
      <c r="AE138" s="195">
        <f>AF19+AF25+AF31+AF37+AF43+AF49+AF55+AF61+AF67+AF73+AF79+AF85+AF91+AF97+AF103+AF109+AF115+AF121+AF127+AF133</f>
        <v>85</v>
      </c>
      <c r="AF138" s="196"/>
      <c r="AG138" s="197"/>
      <c r="AH138" s="201">
        <f>AI19+AI25+AI31+AI37+AI43+AI49+AI55+AI61+AI67+AI73+AI79+AI85+AI91+AI97+AI103+AI109+AI115+AI121+AI127+AI133</f>
        <v>83</v>
      </c>
      <c r="AI138" s="202"/>
      <c r="AJ138" s="203"/>
      <c r="AM138" s="30"/>
      <c r="AN138" s="30"/>
    </row>
    <row r="139" spans="1:43" ht="29.25" customHeight="1" x14ac:dyDescent="0.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174" t="s">
        <v>47</v>
      </c>
      <c r="AD139" s="175"/>
      <c r="AE139" s="192">
        <f>ROUND(AE138/AE137,4)</f>
        <v>0.32690000000000002</v>
      </c>
      <c r="AF139" s="193"/>
      <c r="AG139" s="194"/>
      <c r="AH139" s="204">
        <f>ROUND(AH138/AH137,4)</f>
        <v>0.31919999999999998</v>
      </c>
      <c r="AI139" s="205"/>
      <c r="AJ139" s="206"/>
      <c r="AM139" s="30"/>
      <c r="AN139" s="30"/>
    </row>
    <row r="140" spans="1:43" ht="27.95" customHeight="1" x14ac:dyDescent="0.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170" t="s">
        <v>107</v>
      </c>
      <c r="AA140" s="171"/>
      <c r="AB140" s="171"/>
      <c r="AC140" s="171"/>
      <c r="AD140" s="172"/>
      <c r="AE140" s="186">
        <f>ROUND(AE139,3)</f>
        <v>0.32700000000000001</v>
      </c>
      <c r="AF140" s="187"/>
      <c r="AG140" s="188"/>
      <c r="AH140" s="176">
        <f>ROUND(AH139,3)</f>
        <v>0.31900000000000001</v>
      </c>
      <c r="AI140" s="177"/>
      <c r="AJ140" s="178"/>
      <c r="AM140" s="30"/>
      <c r="AN140" s="30"/>
    </row>
    <row r="141" spans="1:43" ht="27.75" customHeight="1" x14ac:dyDescent="0.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173" t="s">
        <v>48</v>
      </c>
      <c r="AB141" s="173"/>
      <c r="AC141" s="173"/>
      <c r="AD141" s="74"/>
      <c r="AE141" s="189"/>
      <c r="AF141" s="190"/>
      <c r="AG141" s="191"/>
      <c r="AH141" s="179"/>
      <c r="AI141" s="180"/>
      <c r="AJ141" s="181"/>
      <c r="AM141" s="30"/>
      <c r="AN141" s="30"/>
    </row>
    <row r="142" spans="1:43" ht="27" thickBot="1" x14ac:dyDescent="0.45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67" t="s">
        <v>44</v>
      </c>
      <c r="AA142" s="168"/>
      <c r="AB142" s="168"/>
      <c r="AC142" s="168"/>
      <c r="AD142" s="169"/>
      <c r="AE142" s="183" t="str">
        <f>IF(AE140&gt;=0.285,"クリア","休暇不足")</f>
        <v>クリア</v>
      </c>
      <c r="AF142" s="184"/>
      <c r="AG142" s="185"/>
      <c r="AH142" s="182" t="str">
        <f>IF(AH140&gt;=0.285,"達成","未達成")</f>
        <v>達成</v>
      </c>
      <c r="AI142" s="168"/>
      <c r="AJ142" s="169"/>
      <c r="AM142" s="30"/>
      <c r="AN142" s="30"/>
    </row>
    <row r="144" spans="1:43" x14ac:dyDescent="0.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4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4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4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4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4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4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4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4">
      <c r="A154" s="56"/>
      <c r="AI154" s="58"/>
    </row>
    <row r="155" spans="1:52" ht="19.5" customHeight="1" x14ac:dyDescent="0.4">
      <c r="A155" s="56"/>
      <c r="AI155" s="58"/>
    </row>
    <row r="156" spans="1:52" ht="19.5" customHeight="1" x14ac:dyDescent="0.4">
      <c r="A156" s="56"/>
      <c r="AI156" s="58"/>
    </row>
    <row r="157" spans="1:52" x14ac:dyDescent="0.4">
      <c r="A157" s="56"/>
      <c r="AI157" s="58"/>
    </row>
    <row r="158" spans="1:52" x14ac:dyDescent="0.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4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4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4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4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4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4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4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4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4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4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4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4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4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4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4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4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4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4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4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4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4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4">
      <c r="C203" s="65"/>
    </row>
    <row r="204" spans="1:35" x14ac:dyDescent="0.4">
      <c r="C204" s="65"/>
    </row>
    <row r="205" spans="1:35" x14ac:dyDescent="0.4">
      <c r="C205" s="65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47" priority="1803">
      <formula>IF(COUNTIF(C18,"*日*"),TRUE,FALSE)</formula>
    </cfRule>
  </conditionalFormatting>
  <conditionalFormatting sqref="C19:AD20">
    <cfRule type="containsText" dxfId="346" priority="2704" operator="containsText" text="夏休">
      <formula>NOT(ISERROR(SEARCH("夏休",C19)))</formula>
    </cfRule>
    <cfRule type="containsText" dxfId="345" priority="2703" operator="containsText" text="正月">
      <formula>NOT(ISERROR(SEARCH("正月",C19)))</formula>
    </cfRule>
    <cfRule type="containsText" dxfId="344" priority="2079" operator="containsText" text="休">
      <formula>NOT(ISERROR(SEARCH("休",C19)))</formula>
    </cfRule>
  </conditionalFormatting>
  <conditionalFormatting sqref="C23:AD23">
    <cfRule type="containsText" dxfId="343" priority="1802" operator="containsText" text="土">
      <formula>NOT(ISERROR(SEARCH("土",C23)))</formula>
    </cfRule>
    <cfRule type="containsText" dxfId="342" priority="1801" operator="containsText" text="日">
      <formula>NOT(ISERROR(SEARCH("日",C23)))</formula>
    </cfRule>
    <cfRule type="expression" priority="1800">
      <formula>IF($C$18&lt;&gt;""+$D$17,)</formula>
    </cfRule>
    <cfRule type="expression" dxfId="341" priority="1799">
      <formula>IF(COUNTIF(C24,"*日*"),TRUE,FALSE)</formula>
    </cfRule>
  </conditionalFormatting>
  <conditionalFormatting sqref="C25:AD26">
    <cfRule type="containsText" dxfId="340" priority="295" operator="containsText" text="休日">
      <formula>NOT(ISERROR(SEARCH("休日",C25)))</formula>
    </cfRule>
    <cfRule type="containsText" dxfId="339" priority="298" operator="containsText" text="夏休">
      <formula>NOT(ISERROR(SEARCH("夏休",C25)))</formula>
    </cfRule>
    <cfRule type="containsText" dxfId="338" priority="297" operator="containsText" text="正月">
      <formula>NOT(ISERROR(SEARCH("正月",C25)))</formula>
    </cfRule>
  </conditionalFormatting>
  <conditionalFormatting sqref="C29:AD29">
    <cfRule type="containsText" dxfId="337" priority="1798" operator="containsText" text="土">
      <formula>NOT(ISERROR(SEARCH("土",C29)))</formula>
    </cfRule>
    <cfRule type="containsText" dxfId="336" priority="1797" operator="containsText" text="日">
      <formula>NOT(ISERROR(SEARCH("日",C29)))</formula>
    </cfRule>
    <cfRule type="expression" dxfId="335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34" priority="281" operator="containsText" text="休日">
      <formula>NOT(ISERROR(SEARCH("休日",C31)))</formula>
    </cfRule>
    <cfRule type="containsText" dxfId="333" priority="283" operator="containsText" text="正月">
      <formula>NOT(ISERROR(SEARCH("正月",C31)))</formula>
    </cfRule>
    <cfRule type="containsText" dxfId="332" priority="284" operator="containsText" text="夏休">
      <formula>NOT(ISERROR(SEARCH("夏休",C31)))</formula>
    </cfRule>
  </conditionalFormatting>
  <conditionalFormatting sqref="C35:AD35">
    <cfRule type="containsText" dxfId="331" priority="1794" operator="containsText" text="土">
      <formula>NOT(ISERROR(SEARCH("土",C35)))</formula>
    </cfRule>
    <cfRule type="containsText" dxfId="330" priority="1793" operator="containsText" text="日">
      <formula>NOT(ISERROR(SEARCH("日",C35)))</formula>
    </cfRule>
    <cfRule type="expression" priority="1792">
      <formula>IF($C$18&lt;&gt;""+$D$17,)</formula>
    </cfRule>
    <cfRule type="expression" dxfId="329" priority="1791">
      <formula>IF(COUNTIF(C36,"*日*"),TRUE,FALSE)</formula>
    </cfRule>
  </conditionalFormatting>
  <conditionalFormatting sqref="C37:AD38">
    <cfRule type="containsText" dxfId="328" priority="269" operator="containsText" text="正月">
      <formula>NOT(ISERROR(SEARCH("正月",C37)))</formula>
    </cfRule>
    <cfRule type="containsText" dxfId="327" priority="270" operator="containsText" text="夏休">
      <formula>NOT(ISERROR(SEARCH("夏休",C37)))</formula>
    </cfRule>
    <cfRule type="containsText" dxfId="326" priority="267" operator="containsText" text="休日">
      <formula>NOT(ISERROR(SEARCH("休日",C37)))</formula>
    </cfRule>
  </conditionalFormatting>
  <conditionalFormatting sqref="C41:AD41">
    <cfRule type="containsText" dxfId="325" priority="1790" operator="containsText" text="土">
      <formula>NOT(ISERROR(SEARCH("土",C41)))</formula>
    </cfRule>
    <cfRule type="containsText" dxfId="324" priority="1789" operator="containsText" text="日">
      <formula>NOT(ISERROR(SEARCH("日",C41)))</formula>
    </cfRule>
    <cfRule type="expression" priority="1788">
      <formula>IF($C$18&lt;&gt;""+$D$17,)</formula>
    </cfRule>
    <cfRule type="expression" dxfId="323" priority="1787">
      <formula>IF(COUNTIF(C42,"*日*"),TRUE,FALSE)</formula>
    </cfRule>
  </conditionalFormatting>
  <conditionalFormatting sqref="C43:AD44">
    <cfRule type="containsText" dxfId="322" priority="256" operator="containsText" text="夏休">
      <formula>NOT(ISERROR(SEARCH("夏休",C43)))</formula>
    </cfRule>
    <cfRule type="containsText" dxfId="321" priority="255" operator="containsText" text="正月">
      <formula>NOT(ISERROR(SEARCH("正月",C43)))</formula>
    </cfRule>
    <cfRule type="containsText" dxfId="320" priority="253" operator="containsText" text="休日">
      <formula>NOT(ISERROR(SEARCH("休日",C43)))</formula>
    </cfRule>
  </conditionalFormatting>
  <conditionalFormatting sqref="C47:AD47">
    <cfRule type="containsText" dxfId="319" priority="1786" operator="containsText" text="土">
      <formula>NOT(ISERROR(SEARCH("土",C47)))</formula>
    </cfRule>
    <cfRule type="containsText" dxfId="318" priority="1785" operator="containsText" text="日">
      <formula>NOT(ISERROR(SEARCH("日",C47)))</formula>
    </cfRule>
    <cfRule type="expression" priority="1784">
      <formula>IF($C$18&lt;&gt;""+$D$17,)</formula>
    </cfRule>
    <cfRule type="expression" dxfId="317" priority="1783">
      <formula>IF(COUNTIF(C48,"*日*"),TRUE,FALSE)</formula>
    </cfRule>
  </conditionalFormatting>
  <conditionalFormatting sqref="C49:AD50">
    <cfRule type="containsText" dxfId="316" priority="239" operator="containsText" text="休日">
      <formula>NOT(ISERROR(SEARCH("休日",C49)))</formula>
    </cfRule>
    <cfRule type="containsText" dxfId="315" priority="242" operator="containsText" text="夏休">
      <formula>NOT(ISERROR(SEARCH("夏休",C49)))</formula>
    </cfRule>
    <cfRule type="containsText" dxfId="314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3" priority="1779">
      <formula>IF(COUNTIF(C54,"*日*"),TRUE,FALSE)</formula>
    </cfRule>
    <cfRule type="containsText" dxfId="312" priority="1782" operator="containsText" text="土">
      <formula>NOT(ISERROR(SEARCH("土",C53)))</formula>
    </cfRule>
    <cfRule type="containsText" dxfId="311" priority="1781" operator="containsText" text="日">
      <formula>NOT(ISERROR(SEARCH("日",C53)))</formula>
    </cfRule>
  </conditionalFormatting>
  <conditionalFormatting sqref="C55:AD56">
    <cfRule type="containsText" dxfId="310" priority="228" operator="containsText" text="夏休">
      <formula>NOT(ISERROR(SEARCH("夏休",C55)))</formula>
    </cfRule>
    <cfRule type="containsText" dxfId="309" priority="227" operator="containsText" text="正月">
      <formula>NOT(ISERROR(SEARCH("正月",C55)))</formula>
    </cfRule>
    <cfRule type="containsText" dxfId="308" priority="225" operator="containsText" text="休日">
      <formula>NOT(ISERROR(SEARCH("休日",C55)))</formula>
    </cfRule>
  </conditionalFormatting>
  <conditionalFormatting sqref="C59:AD59">
    <cfRule type="containsText" dxfId="307" priority="2601" operator="containsText" text="日">
      <formula>NOT(ISERROR(SEARCH("日",C59)))</formula>
    </cfRule>
    <cfRule type="expression" dxfId="306" priority="1778">
      <formula>IF(COUNTIF(C60,"*日*"),TRUE,FALSE)</formula>
    </cfRule>
    <cfRule type="containsText" dxfId="305" priority="2602" operator="containsText" text="土">
      <formula>NOT(ISERROR(SEARCH("土",C59)))</formula>
    </cfRule>
  </conditionalFormatting>
  <conditionalFormatting sqref="C61:AD62">
    <cfRule type="containsText" dxfId="304" priority="214" operator="containsText" text="夏休">
      <formula>NOT(ISERROR(SEARCH("夏休",C61)))</formula>
    </cfRule>
    <cfRule type="containsText" dxfId="303" priority="213" operator="containsText" text="正月">
      <formula>NOT(ISERROR(SEARCH("正月",C61)))</formula>
    </cfRule>
    <cfRule type="containsText" dxfId="302" priority="211" operator="containsText" text="休日">
      <formula>NOT(ISERROR(SEARCH("休日",C61)))</formula>
    </cfRule>
  </conditionalFormatting>
  <conditionalFormatting sqref="C65:AD65">
    <cfRule type="containsText" dxfId="301" priority="1777" operator="containsText" text="土">
      <formula>NOT(ISERROR(SEARCH("土",C65)))</formula>
    </cfRule>
    <cfRule type="containsText" dxfId="300" priority="1776" operator="containsText" text="日">
      <formula>NOT(ISERROR(SEARCH("日",C65)))</formula>
    </cfRule>
    <cfRule type="expression" dxfId="299" priority="1775">
      <formula>IF(COUNTIF(C66,"*日*"),TRUE,FALSE)</formula>
    </cfRule>
  </conditionalFormatting>
  <conditionalFormatting sqref="C67:AD68">
    <cfRule type="containsText" dxfId="298" priority="200" operator="containsText" text="夏休">
      <formula>NOT(ISERROR(SEARCH("夏休",C67)))</formula>
    </cfRule>
    <cfRule type="containsText" dxfId="297" priority="197" operator="containsText" text="休日">
      <formula>NOT(ISERROR(SEARCH("休日",C67)))</formula>
    </cfRule>
    <cfRule type="containsText" dxfId="296" priority="199" operator="containsText" text="正月">
      <formula>NOT(ISERROR(SEARCH("正月",C67)))</formula>
    </cfRule>
  </conditionalFormatting>
  <conditionalFormatting sqref="C71:AD71">
    <cfRule type="expression" dxfId="295" priority="1772">
      <formula>IF(COUNTIF(C72,"*日*"),TRUE,FALSE)</formula>
    </cfRule>
    <cfRule type="containsText" dxfId="294" priority="1774" operator="containsText" text="土">
      <formula>NOT(ISERROR(SEARCH("土",C71)))</formula>
    </cfRule>
    <cfRule type="containsText" dxfId="293" priority="1773" operator="containsText" text="日">
      <formula>NOT(ISERROR(SEARCH("日",C71)))</formula>
    </cfRule>
  </conditionalFormatting>
  <conditionalFormatting sqref="C73:AD74">
    <cfRule type="containsText" dxfId="292" priority="183" operator="containsText" text="休日">
      <formula>NOT(ISERROR(SEARCH("休日",C73)))</formula>
    </cfRule>
    <cfRule type="containsText" dxfId="291" priority="185" operator="containsText" text="正月">
      <formula>NOT(ISERROR(SEARCH("正月",C73)))</formula>
    </cfRule>
    <cfRule type="containsText" dxfId="290" priority="186" operator="containsText" text="夏休">
      <formula>NOT(ISERROR(SEARCH("夏休",C73)))</formula>
    </cfRule>
  </conditionalFormatting>
  <conditionalFormatting sqref="C77:AD77">
    <cfRule type="containsText" dxfId="289" priority="1771" operator="containsText" text="土">
      <formula>NOT(ISERROR(SEARCH("土",C77)))</formula>
    </cfRule>
    <cfRule type="containsText" dxfId="288" priority="1770" operator="containsText" text="日">
      <formula>NOT(ISERROR(SEARCH("日",C77)))</formula>
    </cfRule>
    <cfRule type="expression" dxfId="287" priority="1769">
      <formula>IF(COUNTIF(C78,"*日*"),TRUE,FALSE)</formula>
    </cfRule>
  </conditionalFormatting>
  <conditionalFormatting sqref="C79:AD80">
    <cfRule type="containsText" dxfId="286" priority="169" operator="containsText" text="休日">
      <formula>NOT(ISERROR(SEARCH("休日",C79)))</formula>
    </cfRule>
    <cfRule type="containsText" dxfId="285" priority="171" operator="containsText" text="正月">
      <formula>NOT(ISERROR(SEARCH("正月",C79)))</formula>
    </cfRule>
    <cfRule type="containsText" dxfId="284" priority="172" operator="containsText" text="夏休">
      <formula>NOT(ISERROR(SEARCH("夏休",C79)))</formula>
    </cfRule>
  </conditionalFormatting>
  <conditionalFormatting sqref="C83:AD83">
    <cfRule type="containsText" dxfId="283" priority="1768" operator="containsText" text="土">
      <formula>NOT(ISERROR(SEARCH("土",C83)))</formula>
    </cfRule>
    <cfRule type="containsText" dxfId="282" priority="1767" operator="containsText" text="日">
      <formula>NOT(ISERROR(SEARCH("日",C83)))</formula>
    </cfRule>
    <cfRule type="expression" dxfId="281" priority="1766">
      <formula>IF(COUNTIF(C84,"*日*"),TRUE,FALSE)</formula>
    </cfRule>
  </conditionalFormatting>
  <conditionalFormatting sqref="C85:AD86">
    <cfRule type="containsText" dxfId="280" priority="155" operator="containsText" text="休日">
      <formula>NOT(ISERROR(SEARCH("休日",C85)))</formula>
    </cfRule>
    <cfRule type="containsText" dxfId="279" priority="157" operator="containsText" text="正月">
      <formula>NOT(ISERROR(SEARCH("正月",C85)))</formula>
    </cfRule>
    <cfRule type="containsText" dxfId="278" priority="158" operator="containsText" text="夏休">
      <formula>NOT(ISERROR(SEARCH("夏休",C85)))</formula>
    </cfRule>
  </conditionalFormatting>
  <conditionalFormatting sqref="C89:AD89">
    <cfRule type="containsText" dxfId="277" priority="1764" operator="containsText" text="日">
      <formula>NOT(ISERROR(SEARCH("日",C89)))</formula>
    </cfRule>
    <cfRule type="containsText" dxfId="276" priority="1765" operator="containsText" text="土">
      <formula>NOT(ISERROR(SEARCH("土",C89)))</formula>
    </cfRule>
    <cfRule type="expression" dxfId="275" priority="1763">
      <formula>IF(COUNTIF(C90,"*日*"),TRUE,FALSE)</formula>
    </cfRule>
  </conditionalFormatting>
  <conditionalFormatting sqref="C91:AD92">
    <cfRule type="containsText" dxfId="274" priority="144" operator="containsText" text="夏休">
      <formula>NOT(ISERROR(SEARCH("夏休",C91)))</formula>
    </cfRule>
    <cfRule type="containsText" dxfId="273" priority="143" operator="containsText" text="正月">
      <formula>NOT(ISERROR(SEARCH("正月",C91)))</formula>
    </cfRule>
    <cfRule type="containsText" dxfId="272" priority="141" operator="containsText" text="休日">
      <formula>NOT(ISERROR(SEARCH("休日",C91)))</formula>
    </cfRule>
  </conditionalFormatting>
  <conditionalFormatting sqref="C95:AD95">
    <cfRule type="expression" dxfId="271" priority="1762">
      <formula>IF(COUNTIF(C96,"*日*"),TRUE,FALSE)</formula>
    </cfRule>
    <cfRule type="containsText" dxfId="270" priority="2567" operator="containsText" text="土">
      <formula>NOT(ISERROR(SEARCH("土",C95)))</formula>
    </cfRule>
    <cfRule type="containsText" dxfId="269" priority="2566" operator="containsText" text="日">
      <formula>NOT(ISERROR(SEARCH("日",C95)))</formula>
    </cfRule>
  </conditionalFormatting>
  <conditionalFormatting sqref="C97:AD98">
    <cfRule type="containsText" dxfId="268" priority="130" operator="containsText" text="夏休">
      <formula>NOT(ISERROR(SEARCH("夏休",C97)))</formula>
    </cfRule>
    <cfRule type="containsText" dxfId="267" priority="127" operator="containsText" text="休日">
      <formula>NOT(ISERROR(SEARCH("休日",C97)))</formula>
    </cfRule>
    <cfRule type="containsText" dxfId="266" priority="129" operator="containsText" text="正月">
      <formula>NOT(ISERROR(SEARCH("正月",C97)))</formula>
    </cfRule>
  </conditionalFormatting>
  <conditionalFormatting sqref="C101:AD101">
    <cfRule type="expression" dxfId="265" priority="1759">
      <formula>IF(COUNTIF(C102,"*日*"),TRUE,FALSE)</formula>
    </cfRule>
    <cfRule type="containsText" dxfId="264" priority="1760" operator="containsText" text="日">
      <formula>NOT(ISERROR(SEARCH("日",C101)))</formula>
    </cfRule>
    <cfRule type="containsText" dxfId="263" priority="1761" operator="containsText" text="土">
      <formula>NOT(ISERROR(SEARCH("土",C101)))</formula>
    </cfRule>
  </conditionalFormatting>
  <conditionalFormatting sqref="C103:AD104">
    <cfRule type="containsText" dxfId="262" priority="116" operator="containsText" text="夏休">
      <formula>NOT(ISERROR(SEARCH("夏休",C103)))</formula>
    </cfRule>
    <cfRule type="containsText" dxfId="261" priority="115" operator="containsText" text="正月">
      <formula>NOT(ISERROR(SEARCH("正月",C103)))</formula>
    </cfRule>
    <cfRule type="containsText" dxfId="260" priority="113" operator="containsText" text="休日">
      <formula>NOT(ISERROR(SEARCH("休日",C103)))</formula>
    </cfRule>
  </conditionalFormatting>
  <conditionalFormatting sqref="C107:AD107">
    <cfRule type="expression" dxfId="259" priority="1756">
      <formula>IF(COUNTIF(C108,"*日*"),TRUE,FALSE)</formula>
    </cfRule>
    <cfRule type="containsText" dxfId="258" priority="1757" operator="containsText" text="日">
      <formula>NOT(ISERROR(SEARCH("日",C107)))</formula>
    </cfRule>
    <cfRule type="containsText" dxfId="257" priority="1758" operator="containsText" text="土">
      <formula>NOT(ISERROR(SEARCH("土",C107)))</formula>
    </cfRule>
  </conditionalFormatting>
  <conditionalFormatting sqref="C109:AD110">
    <cfRule type="containsText" dxfId="256" priority="102" operator="containsText" text="夏休">
      <formula>NOT(ISERROR(SEARCH("夏休",C109)))</formula>
    </cfRule>
    <cfRule type="containsText" dxfId="255" priority="101" operator="containsText" text="正月">
      <formula>NOT(ISERROR(SEARCH("正月",C109)))</formula>
    </cfRule>
    <cfRule type="containsText" dxfId="254" priority="99" operator="containsText" text="休日">
      <formula>NOT(ISERROR(SEARCH("休日",C109)))</formula>
    </cfRule>
  </conditionalFormatting>
  <conditionalFormatting sqref="C113:AD113">
    <cfRule type="expression" dxfId="253" priority="1753">
      <formula>IF(COUNTIF(C114,"*日*"),TRUE,FALSE)</formula>
    </cfRule>
    <cfRule type="containsText" dxfId="252" priority="1754" operator="containsText" text="日">
      <formula>NOT(ISERROR(SEARCH("日",C113)))</formula>
    </cfRule>
    <cfRule type="containsText" dxfId="251" priority="1755" operator="containsText" text="土">
      <formula>NOT(ISERROR(SEARCH("土",C113)))</formula>
    </cfRule>
  </conditionalFormatting>
  <conditionalFormatting sqref="C115:AD116">
    <cfRule type="containsText" dxfId="250" priority="88" operator="containsText" text="夏休">
      <formula>NOT(ISERROR(SEARCH("夏休",C115)))</formula>
    </cfRule>
    <cfRule type="containsText" dxfId="249" priority="87" operator="containsText" text="正月">
      <formula>NOT(ISERROR(SEARCH("正月",C115)))</formula>
    </cfRule>
    <cfRule type="containsText" dxfId="248" priority="85" operator="containsText" text="休日">
      <formula>NOT(ISERROR(SEARCH("休日",C115)))</formula>
    </cfRule>
  </conditionalFormatting>
  <conditionalFormatting sqref="C119:AD119">
    <cfRule type="expression" dxfId="247" priority="1750">
      <formula>IF(COUNTIF(C120,"*日*"),TRUE,FALSE)</formula>
    </cfRule>
    <cfRule type="containsText" dxfId="246" priority="1751" operator="containsText" text="日">
      <formula>NOT(ISERROR(SEARCH("日",C119)))</formula>
    </cfRule>
    <cfRule type="containsText" dxfId="245" priority="1752" operator="containsText" text="土">
      <formula>NOT(ISERROR(SEARCH("土",C119)))</formula>
    </cfRule>
  </conditionalFormatting>
  <conditionalFormatting sqref="C121:AD122">
    <cfRule type="containsText" dxfId="244" priority="74" operator="containsText" text="夏休">
      <formula>NOT(ISERROR(SEARCH("夏休",C121)))</formula>
    </cfRule>
    <cfRule type="containsText" dxfId="243" priority="73" operator="containsText" text="正月">
      <formula>NOT(ISERROR(SEARCH("正月",C121)))</formula>
    </cfRule>
  </conditionalFormatting>
  <conditionalFormatting sqref="C125:AD125">
    <cfRule type="expression" dxfId="242" priority="1749">
      <formula>IF(COUNTIF(C126,"*日*"),TRUE,FALSE)</formula>
    </cfRule>
    <cfRule type="containsText" dxfId="241" priority="2546" operator="containsText" text="日">
      <formula>NOT(ISERROR(SEARCH("日",C125)))</formula>
    </cfRule>
    <cfRule type="containsText" dxfId="240" priority="2547" operator="containsText" text="土">
      <formula>NOT(ISERROR(SEARCH("土",C125)))</formula>
    </cfRule>
  </conditionalFormatting>
  <conditionalFormatting sqref="C127:AD128">
    <cfRule type="containsText" dxfId="239" priority="60" operator="containsText" text="夏休">
      <formula>NOT(ISERROR(SEARCH("夏休",C127)))</formula>
    </cfRule>
    <cfRule type="containsText" dxfId="238" priority="59" operator="containsText" text="正月">
      <formula>NOT(ISERROR(SEARCH("正月",C127)))</formula>
    </cfRule>
    <cfRule type="containsText" dxfId="237" priority="57" operator="containsText" text="休日">
      <formula>NOT(ISERROR(SEARCH("休日",C127)))</formula>
    </cfRule>
  </conditionalFormatting>
  <conditionalFormatting sqref="C131:AD131">
    <cfRule type="expression" dxfId="236" priority="1746">
      <formula>IF(COUNTIF(C132,"*日*"),TRUE,FALSE)</formula>
    </cfRule>
    <cfRule type="containsText" dxfId="235" priority="1747" operator="containsText" text="日">
      <formula>NOT(ISERROR(SEARCH("日",C131)))</formula>
    </cfRule>
    <cfRule type="containsText" dxfId="234" priority="1748" operator="containsText" text="土">
      <formula>NOT(ISERROR(SEARCH("土",C131)))</formula>
    </cfRule>
  </conditionalFormatting>
  <conditionalFormatting sqref="C133:AD134">
    <cfRule type="containsText" dxfId="233" priority="46" operator="containsText" text="夏休">
      <formula>NOT(ISERROR(SEARCH("夏休",C133)))</formula>
    </cfRule>
    <cfRule type="containsText" dxfId="232" priority="45" operator="containsText" text="正月">
      <formula>NOT(ISERROR(SEARCH("正月",C133)))</formula>
    </cfRule>
    <cfRule type="containsText" dxfId="231" priority="43" operator="containsText" text="休日">
      <formula>NOT(ISERROR(SEARCH("休日",C133)))</formula>
    </cfRule>
  </conditionalFormatting>
  <conditionalFormatting sqref="AG19:AG20">
    <cfRule type="containsText" dxfId="230" priority="39" operator="containsText" text="休暇不足">
      <formula>NOT(ISERROR(SEARCH("休暇不足",AG19)))</formula>
    </cfRule>
  </conditionalFormatting>
  <conditionalFormatting sqref="AG25:AG26">
    <cfRule type="containsText" dxfId="229" priority="37" operator="containsText" text="休暇不足">
      <formula>NOT(ISERROR(SEARCH("休暇不足",AG25)))</formula>
    </cfRule>
  </conditionalFormatting>
  <conditionalFormatting sqref="AG31:AG32">
    <cfRule type="containsText" dxfId="228" priority="35" operator="containsText" text="休暇不足">
      <formula>NOT(ISERROR(SEARCH("休暇不足",AG31)))</formula>
    </cfRule>
  </conditionalFormatting>
  <conditionalFormatting sqref="AG37:AG38">
    <cfRule type="containsText" dxfId="227" priority="33" operator="containsText" text="休暇不足">
      <formula>NOT(ISERROR(SEARCH("休暇不足",AG37)))</formula>
    </cfRule>
  </conditionalFormatting>
  <conditionalFormatting sqref="AG43:AG44">
    <cfRule type="containsText" dxfId="226" priority="31" operator="containsText" text="休暇不足">
      <formula>NOT(ISERROR(SEARCH("休暇不足",AG43)))</formula>
    </cfRule>
  </conditionalFormatting>
  <conditionalFormatting sqref="AG49:AG50">
    <cfRule type="containsText" dxfId="225" priority="29" operator="containsText" text="休暇不足">
      <formula>NOT(ISERROR(SEARCH("休暇不足",AG49)))</formula>
    </cfRule>
  </conditionalFormatting>
  <conditionalFormatting sqref="AG55:AG56">
    <cfRule type="containsText" dxfId="224" priority="27" operator="containsText" text="休暇不足">
      <formula>NOT(ISERROR(SEARCH("休暇不足",AG55)))</formula>
    </cfRule>
  </conditionalFormatting>
  <conditionalFormatting sqref="AG61:AG62">
    <cfRule type="containsText" dxfId="223" priority="25" operator="containsText" text="休暇不足">
      <formula>NOT(ISERROR(SEARCH("休暇不足",AG61)))</formula>
    </cfRule>
  </conditionalFormatting>
  <conditionalFormatting sqref="AG67:AG68">
    <cfRule type="containsText" dxfId="222" priority="23" operator="containsText" text="休暇不足">
      <formula>NOT(ISERROR(SEARCH("休暇不足",AG67)))</formula>
    </cfRule>
  </conditionalFormatting>
  <conditionalFormatting sqref="AG73:AG74">
    <cfRule type="containsText" dxfId="221" priority="21" operator="containsText" text="休暇不足">
      <formula>NOT(ISERROR(SEARCH("休暇不足",AG73)))</formula>
    </cfRule>
  </conditionalFormatting>
  <conditionalFormatting sqref="AG79:AG80">
    <cfRule type="containsText" dxfId="220" priority="19" operator="containsText" text="休暇不足">
      <formula>NOT(ISERROR(SEARCH("休暇不足",AG79)))</formula>
    </cfRule>
  </conditionalFormatting>
  <conditionalFormatting sqref="AG85:AG86">
    <cfRule type="containsText" dxfId="219" priority="17" operator="containsText" text="休暇不足">
      <formula>NOT(ISERROR(SEARCH("休暇不足",AG85)))</formula>
    </cfRule>
  </conditionalFormatting>
  <conditionalFormatting sqref="AG91:AG92">
    <cfRule type="containsText" dxfId="218" priority="15" operator="containsText" text="休暇不足">
      <formula>NOT(ISERROR(SEARCH("休暇不足",AG91)))</formula>
    </cfRule>
  </conditionalFormatting>
  <conditionalFormatting sqref="AG97:AG98">
    <cfRule type="containsText" dxfId="217" priority="13" operator="containsText" text="休暇不足">
      <formula>NOT(ISERROR(SEARCH("休暇不足",AG97)))</formula>
    </cfRule>
  </conditionalFormatting>
  <conditionalFormatting sqref="AG103:AG104">
    <cfRule type="containsText" dxfId="216" priority="11" operator="containsText" text="休暇不足">
      <formula>NOT(ISERROR(SEARCH("休暇不足",AG103)))</formula>
    </cfRule>
  </conditionalFormatting>
  <conditionalFormatting sqref="AG109:AG110">
    <cfRule type="containsText" dxfId="215" priority="9" operator="containsText" text="休暇不足">
      <formula>NOT(ISERROR(SEARCH("休暇不足",AG109)))</formula>
    </cfRule>
  </conditionalFormatting>
  <conditionalFormatting sqref="AG115:AG116">
    <cfRule type="containsText" dxfId="214" priority="7" operator="containsText" text="休暇不足">
      <formula>NOT(ISERROR(SEARCH("休暇不足",AG115)))</formula>
    </cfRule>
  </conditionalFormatting>
  <conditionalFormatting sqref="AG121:AG122">
    <cfRule type="containsText" dxfId="213" priority="5" operator="containsText" text="休暇不足">
      <formula>NOT(ISERROR(SEARCH("休暇不足",AG121)))</formula>
    </cfRule>
  </conditionalFormatting>
  <conditionalFormatting sqref="AG127:AG128">
    <cfRule type="containsText" dxfId="212" priority="3" operator="containsText" text="休暇不足">
      <formula>NOT(ISERROR(SEARCH("休暇不足",AG127)))</formula>
    </cfRule>
  </conditionalFormatting>
  <conditionalFormatting sqref="AG133:AG134">
    <cfRule type="containsText" dxfId="211" priority="1" operator="containsText" text="休暇不足">
      <formula>NOT(ISERROR(SEARCH("休暇不足",AG133)))</formula>
    </cfRule>
  </conditionalFormatting>
  <conditionalFormatting sqref="AJ19:AJ20">
    <cfRule type="containsText" dxfId="210" priority="40" operator="containsText" text="未達成">
      <formula>NOT(ISERROR(SEARCH("未達成",AJ19)))</formula>
    </cfRule>
  </conditionalFormatting>
  <conditionalFormatting sqref="AJ25:AJ26">
    <cfRule type="containsText" dxfId="209" priority="38" operator="containsText" text="未達成">
      <formula>NOT(ISERROR(SEARCH("未達成",AJ25)))</formula>
    </cfRule>
  </conditionalFormatting>
  <conditionalFormatting sqref="AJ31:AJ32">
    <cfRule type="containsText" dxfId="208" priority="36" operator="containsText" text="未達成">
      <formula>NOT(ISERROR(SEARCH("未達成",AJ31)))</formula>
    </cfRule>
  </conditionalFormatting>
  <conditionalFormatting sqref="AJ37:AJ38">
    <cfRule type="containsText" dxfId="207" priority="34" operator="containsText" text="未達成">
      <formula>NOT(ISERROR(SEARCH("未達成",AJ37)))</formula>
    </cfRule>
  </conditionalFormatting>
  <conditionalFormatting sqref="AJ43:AJ44">
    <cfRule type="containsText" dxfId="206" priority="32" operator="containsText" text="未達成">
      <formula>NOT(ISERROR(SEARCH("未達成",AJ43)))</formula>
    </cfRule>
  </conditionalFormatting>
  <conditionalFormatting sqref="AJ49:AJ50">
    <cfRule type="containsText" dxfId="205" priority="30" operator="containsText" text="未達成">
      <formula>NOT(ISERROR(SEARCH("未達成",AJ49)))</formula>
    </cfRule>
  </conditionalFormatting>
  <conditionalFormatting sqref="AJ55:AJ56">
    <cfRule type="containsText" dxfId="204" priority="28" operator="containsText" text="未達成">
      <formula>NOT(ISERROR(SEARCH("未達成",AJ55)))</formula>
    </cfRule>
  </conditionalFormatting>
  <conditionalFormatting sqref="AJ61:AJ62">
    <cfRule type="containsText" dxfId="203" priority="26" operator="containsText" text="未達成">
      <formula>NOT(ISERROR(SEARCH("未達成",AJ61)))</formula>
    </cfRule>
  </conditionalFormatting>
  <conditionalFormatting sqref="AJ67:AJ68">
    <cfRule type="containsText" dxfId="202" priority="24" operator="containsText" text="未達成">
      <formula>NOT(ISERROR(SEARCH("未達成",AJ67)))</formula>
    </cfRule>
  </conditionalFormatting>
  <conditionalFormatting sqref="AJ73:AJ74">
    <cfRule type="containsText" dxfId="201" priority="22" operator="containsText" text="未達成">
      <formula>NOT(ISERROR(SEARCH("未達成",AJ73)))</formula>
    </cfRule>
  </conditionalFormatting>
  <conditionalFormatting sqref="AJ79:AJ80">
    <cfRule type="containsText" dxfId="200" priority="20" operator="containsText" text="未達成">
      <formula>NOT(ISERROR(SEARCH("未達成",AJ79)))</formula>
    </cfRule>
  </conditionalFormatting>
  <conditionalFormatting sqref="AJ85:AJ86">
    <cfRule type="containsText" dxfId="199" priority="18" operator="containsText" text="未達成">
      <formula>NOT(ISERROR(SEARCH("未達成",AJ85)))</formula>
    </cfRule>
  </conditionalFormatting>
  <conditionalFormatting sqref="AJ91:AJ92">
    <cfRule type="containsText" dxfId="198" priority="16" operator="containsText" text="未達成">
      <formula>NOT(ISERROR(SEARCH("未達成",AJ91)))</formula>
    </cfRule>
  </conditionalFormatting>
  <conditionalFormatting sqref="AJ97:AJ98">
    <cfRule type="containsText" dxfId="197" priority="14" operator="containsText" text="未達成">
      <formula>NOT(ISERROR(SEARCH("未達成",AJ97)))</formula>
    </cfRule>
  </conditionalFormatting>
  <conditionalFormatting sqref="AJ103:AJ104">
    <cfRule type="containsText" dxfId="196" priority="12" operator="containsText" text="未達成">
      <formula>NOT(ISERROR(SEARCH("未達成",AJ103)))</formula>
    </cfRule>
  </conditionalFormatting>
  <conditionalFormatting sqref="AJ109:AJ110">
    <cfRule type="containsText" dxfId="195" priority="10" operator="containsText" text="未達成">
      <formula>NOT(ISERROR(SEARCH("未達成",AJ109)))</formula>
    </cfRule>
  </conditionalFormatting>
  <conditionalFormatting sqref="AJ115:AJ116">
    <cfRule type="containsText" dxfId="194" priority="8" operator="containsText" text="未達成">
      <formula>NOT(ISERROR(SEARCH("未達成",AJ115)))</formula>
    </cfRule>
  </conditionalFormatting>
  <conditionalFormatting sqref="AJ121:AJ122">
    <cfRule type="containsText" dxfId="193" priority="6" operator="containsText" text="未達成">
      <formula>NOT(ISERROR(SEARCH("未達成",AJ121)))</formula>
    </cfRule>
  </conditionalFormatting>
  <conditionalFormatting sqref="AJ127:AJ128">
    <cfRule type="containsText" dxfId="192" priority="4" operator="containsText" text="未達成">
      <formula>NOT(ISERROR(SEARCH("未達成",AJ127)))</formula>
    </cfRule>
  </conditionalFormatting>
  <conditionalFormatting sqref="AJ133:AJ134">
    <cfRule type="containsText" dxfId="191" priority="2" operator="containsText" text="未達成">
      <formula>NOT(ISERROR(SEARCH("未達成",AJ133)))</formula>
    </cfRule>
  </conditionalFormatting>
  <conditionalFormatting sqref="AM11 C17:AD17">
    <cfRule type="containsText" dxfId="190" priority="2714" operator="containsText" text="日">
      <formula>NOT(ISERROR(SEARCH("日",C11)))</formula>
    </cfRule>
    <cfRule type="containsText" dxfId="189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000-000000000000}">
      <formula1>$J$145:$J$153</formula1>
    </dataValidation>
    <dataValidation type="list" allowBlank="1" showInputMessage="1" showErrorMessage="1" sqref="D3:AI3" xr:uid="{00000000-0002-0000-0000-000001000000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00000000-0002-0000-0000-000002000000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0000000-0002-0000-0000-000003000000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N54"/>
  <sheetViews>
    <sheetView showGridLines="0" zoomScale="130" zoomScaleNormal="130" zoomScaleSheetLayoutView="115" workbookViewId="0">
      <selection sqref="A1:L1"/>
    </sheetView>
  </sheetViews>
  <sheetFormatPr defaultRowHeight="18.75" x14ac:dyDescent="0.4"/>
  <sheetData>
    <row r="1" spans="1:14" x14ac:dyDescent="0.4">
      <c r="A1" s="237" t="s">
        <v>122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4" x14ac:dyDescent="0.4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4" x14ac:dyDescent="0.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10" spans="1:14" x14ac:dyDescent="0.4">
      <c r="N10" t="s">
        <v>121</v>
      </c>
    </row>
    <row r="53" spans="1:1" x14ac:dyDescent="0.4">
      <c r="A53" s="120" t="s">
        <v>117</v>
      </c>
    </row>
    <row r="54" spans="1:1" x14ac:dyDescent="0.4">
      <c r="A54" s="120" t="s">
        <v>116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BJ230"/>
  <sheetViews>
    <sheetView showGridLines="0" showZeros="0" tabSelected="1" view="pageBreakPreview" zoomScale="70" zoomScaleNormal="4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R12" sqref="R12"/>
    </sheetView>
  </sheetViews>
  <sheetFormatPr defaultColWidth="9" defaultRowHeight="15" x14ac:dyDescent="0.4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37" width="9" style="20"/>
    <col min="38" max="50" width="0" style="20" hidden="1" customWidth="1"/>
    <col min="51" max="16384" width="9" style="20"/>
  </cols>
  <sheetData>
    <row r="1" spans="1:42" ht="39.75" customHeight="1" x14ac:dyDescent="0.4">
      <c r="A1" s="289" t="s">
        <v>123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286" t="s">
        <v>118</v>
      </c>
      <c r="AH1" s="287"/>
      <c r="AI1" s="287"/>
      <c r="AJ1" s="288"/>
    </row>
    <row r="2" spans="1:42" ht="16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149"/>
      <c r="AD2" s="149"/>
      <c r="AE2" s="149"/>
      <c r="AF2" s="149"/>
      <c r="AG2" s="149"/>
      <c r="AH2" s="149"/>
      <c r="AI2" s="149"/>
      <c r="AJ2" s="79"/>
    </row>
    <row r="3" spans="1:42" ht="6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80"/>
    </row>
    <row r="4" spans="1:42" ht="19.5" customHeight="1" x14ac:dyDescent="0.4">
      <c r="A4" s="232"/>
      <c r="B4" s="235" t="s">
        <v>120</v>
      </c>
      <c r="C4" s="235"/>
      <c r="D4" s="235"/>
      <c r="E4" s="235"/>
      <c r="F4" s="235"/>
      <c r="G4" s="240">
        <v>45383</v>
      </c>
      <c r="H4" s="240"/>
      <c r="I4" s="240"/>
      <c r="J4" s="240"/>
      <c r="K4" s="232"/>
      <c r="L4" s="235" t="s">
        <v>119</v>
      </c>
      <c r="M4" s="235"/>
      <c r="N4" s="235"/>
      <c r="O4" s="235"/>
      <c r="P4" s="235"/>
      <c r="Q4" s="240">
        <v>45443</v>
      </c>
      <c r="R4" s="240"/>
      <c r="S4" s="240"/>
      <c r="T4" s="240"/>
      <c r="U4" s="240"/>
      <c r="V4" s="232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</row>
    <row r="5" spans="1:42" ht="19.5" customHeight="1" x14ac:dyDescent="0.4">
      <c r="A5" s="232"/>
      <c r="B5" s="235"/>
      <c r="C5" s="235"/>
      <c r="D5" s="235"/>
      <c r="E5" s="235"/>
      <c r="F5" s="235"/>
      <c r="G5" s="240"/>
      <c r="H5" s="240"/>
      <c r="I5" s="240"/>
      <c r="J5" s="240"/>
      <c r="K5" s="232"/>
      <c r="L5" s="235"/>
      <c r="M5" s="235"/>
      <c r="N5" s="235"/>
      <c r="O5" s="235"/>
      <c r="P5" s="235"/>
      <c r="Q5" s="240"/>
      <c r="R5" s="240"/>
      <c r="S5" s="240"/>
      <c r="T5" s="240"/>
      <c r="U5" s="240"/>
      <c r="V5" s="232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42" ht="14.25" customHeight="1" thickBot="1" x14ac:dyDescent="0.45">
      <c r="A6" s="21"/>
      <c r="B6" s="105"/>
      <c r="C6" s="105"/>
      <c r="D6" s="105"/>
      <c r="E6" s="105"/>
      <c r="F6" s="105"/>
      <c r="G6" s="110"/>
      <c r="H6" s="110"/>
      <c r="I6" s="110"/>
      <c r="J6" s="110"/>
      <c r="K6" s="105"/>
      <c r="L6" s="105"/>
      <c r="M6" s="105"/>
      <c r="N6" s="105"/>
      <c r="O6" s="105"/>
      <c r="P6" s="105"/>
      <c r="Q6" s="110"/>
      <c r="R6" s="110"/>
      <c r="S6" s="110"/>
      <c r="T6" s="110"/>
      <c r="U6" s="110"/>
      <c r="V6" s="21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</row>
    <row r="7" spans="1:42" ht="16.5" customHeight="1" x14ac:dyDescent="0.4">
      <c r="B7" s="208" t="s">
        <v>90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10"/>
      <c r="O7" s="104"/>
      <c r="P7" s="104"/>
      <c r="Q7" s="104"/>
      <c r="R7" s="104"/>
      <c r="S7" s="104"/>
      <c r="T7" s="104"/>
      <c r="U7" s="104"/>
      <c r="V7" s="104"/>
      <c r="W7" s="87"/>
      <c r="X7" s="87"/>
      <c r="Y7" s="87"/>
      <c r="Z7" s="152"/>
      <c r="AA7" s="153"/>
      <c r="AB7" s="153"/>
      <c r="AC7" s="153"/>
      <c r="AD7" s="290"/>
      <c r="AE7" s="294" t="s">
        <v>4</v>
      </c>
      <c r="AF7" s="295"/>
      <c r="AG7" s="296"/>
      <c r="AH7" s="300" t="s">
        <v>5</v>
      </c>
      <c r="AI7" s="301"/>
      <c r="AJ7" s="302"/>
    </row>
    <row r="8" spans="1:42" ht="16.5" customHeight="1" x14ac:dyDescent="0.4">
      <c r="B8" s="229" t="s">
        <v>91</v>
      </c>
      <c r="C8" s="230"/>
      <c r="D8" s="230"/>
      <c r="E8" s="231"/>
      <c r="F8" s="229" t="s">
        <v>92</v>
      </c>
      <c r="G8" s="230"/>
      <c r="H8" s="230"/>
      <c r="I8" s="230"/>
      <c r="J8" s="230"/>
      <c r="K8" s="230"/>
      <c r="L8" s="230"/>
      <c r="M8" s="230"/>
      <c r="N8" s="231"/>
      <c r="O8" s="93"/>
      <c r="P8" s="93"/>
      <c r="Q8" s="21"/>
      <c r="R8" s="21"/>
      <c r="S8" s="21"/>
      <c r="T8" s="113" t="s">
        <v>109</v>
      </c>
      <c r="Z8" s="291"/>
      <c r="AA8" s="292"/>
      <c r="AB8" s="292"/>
      <c r="AC8" s="292"/>
      <c r="AD8" s="293"/>
      <c r="AE8" s="297"/>
      <c r="AF8" s="298"/>
      <c r="AG8" s="299"/>
      <c r="AH8" s="303"/>
      <c r="AI8" s="304"/>
      <c r="AJ8" s="305"/>
    </row>
    <row r="9" spans="1:42" ht="16.5" customHeight="1" x14ac:dyDescent="0.4">
      <c r="B9" s="211" t="s">
        <v>87</v>
      </c>
      <c r="C9" s="218" t="s">
        <v>15</v>
      </c>
      <c r="D9" s="221" t="s">
        <v>61</v>
      </c>
      <c r="E9" s="222"/>
      <c r="F9" s="88" t="s">
        <v>99</v>
      </c>
      <c r="G9" s="88" t="s">
        <v>15</v>
      </c>
      <c r="H9" s="89" t="s">
        <v>93</v>
      </c>
      <c r="I9" s="89"/>
      <c r="J9" s="89"/>
      <c r="K9" s="89"/>
      <c r="L9" s="89"/>
      <c r="M9" s="89"/>
      <c r="N9" s="91"/>
      <c r="O9" s="21"/>
      <c r="P9" s="21"/>
      <c r="Q9" s="21"/>
      <c r="R9" s="21"/>
      <c r="S9" s="21"/>
      <c r="T9" s="261"/>
      <c r="U9" s="261"/>
      <c r="V9" s="242" t="s">
        <v>4</v>
      </c>
      <c r="W9" s="242"/>
      <c r="X9" s="238" t="s">
        <v>5</v>
      </c>
      <c r="Y9" s="239"/>
      <c r="Z9" s="273" t="s">
        <v>108</v>
      </c>
      <c r="AA9" s="274"/>
      <c r="AB9" s="274"/>
      <c r="AC9" s="274"/>
      <c r="AD9" s="275"/>
      <c r="AE9" s="245"/>
      <c r="AF9" s="246"/>
      <c r="AG9" s="247"/>
      <c r="AH9" s="254"/>
      <c r="AI9" s="255"/>
      <c r="AJ9" s="256"/>
    </row>
    <row r="10" spans="1:42" ht="16.5" customHeight="1" x14ac:dyDescent="0.4">
      <c r="B10" s="212"/>
      <c r="C10" s="219"/>
      <c r="D10" s="223"/>
      <c r="E10" s="224"/>
      <c r="F10" s="88" t="s">
        <v>88</v>
      </c>
      <c r="G10" s="88" t="s">
        <v>15</v>
      </c>
      <c r="H10" s="89" t="s">
        <v>94</v>
      </c>
      <c r="I10" s="89"/>
      <c r="J10" s="89"/>
      <c r="K10" s="89"/>
      <c r="L10" s="89"/>
      <c r="M10" s="89"/>
      <c r="N10" s="91"/>
      <c r="T10" s="261" t="s">
        <v>11</v>
      </c>
      <c r="U10" s="261"/>
      <c r="V10" s="242">
        <f>AE20+AE26+AE32+AE38+AE44+AE50+AE56+AE62+AE68+AE74+AE80+AE86+AE92+AE98+AE104+AE110+AE116+AE122+AE128+AE134</f>
        <v>0</v>
      </c>
      <c r="W10" s="242"/>
      <c r="X10" s="238">
        <f>AH20+AH26+AH32+AH38+AH44+AH50+AH56+AH62+AH68+AH74+AH80+AH86+AH92+AH98+AH104+AH110+AH116+AH122+AH128+AH134</f>
        <v>0</v>
      </c>
      <c r="Y10" s="239"/>
      <c r="Z10" s="279"/>
      <c r="AA10" s="280"/>
      <c r="AB10" s="280"/>
      <c r="AC10" s="280"/>
      <c r="AD10" s="281"/>
      <c r="AE10" s="245"/>
      <c r="AF10" s="246"/>
      <c r="AG10" s="247"/>
      <c r="AH10" s="254"/>
      <c r="AI10" s="255"/>
      <c r="AJ10" s="256"/>
    </row>
    <row r="11" spans="1:42" ht="16.5" customHeight="1" x14ac:dyDescent="0.3">
      <c r="B11" s="212" t="s">
        <v>19</v>
      </c>
      <c r="C11" s="219" t="s">
        <v>15</v>
      </c>
      <c r="D11" s="223" t="s">
        <v>19</v>
      </c>
      <c r="E11" s="224"/>
      <c r="F11" s="227" t="s">
        <v>89</v>
      </c>
      <c r="G11" s="219" t="s">
        <v>15</v>
      </c>
      <c r="H11" s="114" t="s">
        <v>95</v>
      </c>
      <c r="I11" s="89"/>
      <c r="J11" s="89"/>
      <c r="K11" s="89"/>
      <c r="L11" s="89"/>
      <c r="M11" s="89"/>
      <c r="N11" s="91"/>
      <c r="T11" s="261" t="s">
        <v>46</v>
      </c>
      <c r="U11" s="261"/>
      <c r="V11" s="242">
        <f>AF20+AF26+AF32+AF38+AF44+AF50+AF56+AF62+AF68+AF74+AF80+AF86+AF92+AF98+AF104+AF110+AF116+AF122+AF128+AF134</f>
        <v>0</v>
      </c>
      <c r="W11" s="242"/>
      <c r="X11" s="238">
        <f>AI20+AI26+AI32+AI38+AI44+AI50+AI56+AI62+AI68+AI74+AI80+AI86+AI92+AI98+AI104+AI110+AI116+AI122+AI128+AI134</f>
        <v>0</v>
      </c>
      <c r="Y11" s="239"/>
      <c r="Z11" s="273" t="s">
        <v>110</v>
      </c>
      <c r="AA11" s="274"/>
      <c r="AB11" s="274"/>
      <c r="AC11" s="274"/>
      <c r="AD11" s="275"/>
      <c r="AE11" s="248" t="str">
        <f>IF(V12&gt;=0.285,"クリア","休暇不足")</f>
        <v>休暇不足</v>
      </c>
      <c r="AF11" s="249"/>
      <c r="AG11" s="250"/>
      <c r="AH11" s="257" t="str">
        <f>IF(X12&gt;=0.285,"達成","未達成")</f>
        <v>未達成</v>
      </c>
      <c r="AI11" s="257"/>
      <c r="AJ11" s="258"/>
      <c r="AM11" s="75" t="str">
        <f>IFERROR(VLOOKUP(G4,DAY!$A$2:$E$1096,4,0),0)</f>
        <v>月</v>
      </c>
    </row>
    <row r="12" spans="1:42" ht="16.5" customHeight="1" thickBot="1" x14ac:dyDescent="0.45">
      <c r="B12" s="217"/>
      <c r="C12" s="220"/>
      <c r="D12" s="225"/>
      <c r="E12" s="226"/>
      <c r="F12" s="228"/>
      <c r="G12" s="220"/>
      <c r="H12" s="115" t="s">
        <v>96</v>
      </c>
      <c r="I12" s="90"/>
      <c r="J12" s="90"/>
      <c r="K12" s="90"/>
      <c r="L12" s="90"/>
      <c r="M12" s="90"/>
      <c r="N12" s="92"/>
      <c r="O12" s="23"/>
      <c r="P12" s="23"/>
      <c r="Q12" s="23"/>
      <c r="T12" s="261" t="s">
        <v>47</v>
      </c>
      <c r="U12" s="261"/>
      <c r="V12" s="241">
        <f>IFERROR(ROUNDDOWN(V11/V10,3),0)</f>
        <v>0</v>
      </c>
      <c r="W12" s="241"/>
      <c r="X12" s="243">
        <f>IFERROR(ROUNDDOWN(X11/X10,3),0)</f>
        <v>0</v>
      </c>
      <c r="Y12" s="244"/>
      <c r="Z12" s="276"/>
      <c r="AA12" s="277"/>
      <c r="AB12" s="277"/>
      <c r="AC12" s="277"/>
      <c r="AD12" s="278"/>
      <c r="AE12" s="251"/>
      <c r="AF12" s="252"/>
      <c r="AG12" s="253"/>
      <c r="AH12" s="259"/>
      <c r="AI12" s="259"/>
      <c r="AJ12" s="260"/>
    </row>
    <row r="13" spans="1:42" ht="18.75" customHeight="1" thickBot="1" x14ac:dyDescent="0.45">
      <c r="A13" s="111"/>
      <c r="B13" s="107"/>
      <c r="C13" s="108"/>
      <c r="D13" s="108"/>
      <c r="E13" s="107"/>
      <c r="F13" s="107"/>
      <c r="G13" s="109"/>
      <c r="H13" s="108"/>
      <c r="I13" s="108"/>
      <c r="J13" s="108"/>
      <c r="K13" s="108"/>
      <c r="L13" s="108"/>
      <c r="M13" s="108"/>
      <c r="N13" s="23"/>
      <c r="O13" s="23"/>
      <c r="P13" s="23"/>
      <c r="Q13" s="23"/>
      <c r="R13" s="23"/>
      <c r="S13" s="23"/>
      <c r="T13" s="23"/>
      <c r="U13" s="23"/>
      <c r="V13" s="23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</row>
    <row r="14" spans="1:42" ht="29.25" customHeight="1" x14ac:dyDescent="0.4">
      <c r="A14" s="152"/>
      <c r="B14" s="153"/>
      <c r="C14" s="150" t="s">
        <v>7</v>
      </c>
      <c r="D14" s="150"/>
      <c r="E14" s="150"/>
      <c r="F14" s="150"/>
      <c r="G14" s="150"/>
      <c r="H14" s="150"/>
      <c r="I14" s="150"/>
      <c r="J14" s="150" t="s">
        <v>8</v>
      </c>
      <c r="K14" s="150"/>
      <c r="L14" s="150"/>
      <c r="M14" s="150"/>
      <c r="N14" s="150"/>
      <c r="O14" s="150"/>
      <c r="P14" s="150"/>
      <c r="Q14" s="150" t="s">
        <v>9</v>
      </c>
      <c r="R14" s="150"/>
      <c r="S14" s="150"/>
      <c r="T14" s="150"/>
      <c r="U14" s="150"/>
      <c r="V14" s="150"/>
      <c r="W14" s="150"/>
      <c r="X14" s="150" t="s">
        <v>10</v>
      </c>
      <c r="Y14" s="150"/>
      <c r="Z14" s="150"/>
      <c r="AA14" s="150"/>
      <c r="AB14" s="150"/>
      <c r="AC14" s="150"/>
      <c r="AD14" s="151"/>
      <c r="AE14" s="262" t="s">
        <v>4</v>
      </c>
      <c r="AF14" s="134"/>
      <c r="AG14" s="135"/>
      <c r="AH14" s="139" t="s">
        <v>5</v>
      </c>
      <c r="AI14" s="140"/>
      <c r="AJ14" s="141"/>
    </row>
    <row r="15" spans="1:42" ht="29.25" customHeight="1" thickBot="1" x14ac:dyDescent="0.45">
      <c r="A15" s="154"/>
      <c r="B15" s="155"/>
      <c r="C15" s="26">
        <v>1</v>
      </c>
      <c r="D15" s="26">
        <v>2</v>
      </c>
      <c r="E15" s="26">
        <v>3</v>
      </c>
      <c r="F15" s="26">
        <v>4</v>
      </c>
      <c r="G15" s="26">
        <v>5</v>
      </c>
      <c r="H15" s="26">
        <v>6</v>
      </c>
      <c r="I15" s="26">
        <v>7</v>
      </c>
      <c r="J15" s="26">
        <v>8</v>
      </c>
      <c r="K15" s="26">
        <v>9</v>
      </c>
      <c r="L15" s="26">
        <v>10</v>
      </c>
      <c r="M15" s="26">
        <v>11</v>
      </c>
      <c r="N15" s="26">
        <v>12</v>
      </c>
      <c r="O15" s="26">
        <v>13</v>
      </c>
      <c r="P15" s="26">
        <v>14</v>
      </c>
      <c r="Q15" s="26">
        <v>15</v>
      </c>
      <c r="R15" s="26">
        <v>16</v>
      </c>
      <c r="S15" s="26">
        <v>17</v>
      </c>
      <c r="T15" s="26">
        <v>18</v>
      </c>
      <c r="U15" s="26">
        <v>19</v>
      </c>
      <c r="V15" s="26">
        <v>20</v>
      </c>
      <c r="W15" s="26">
        <v>21</v>
      </c>
      <c r="X15" s="26">
        <v>22</v>
      </c>
      <c r="Y15" s="26">
        <v>23</v>
      </c>
      <c r="Z15" s="26">
        <v>24</v>
      </c>
      <c r="AA15" s="26">
        <v>25</v>
      </c>
      <c r="AB15" s="26">
        <v>26</v>
      </c>
      <c r="AC15" s="26">
        <v>27</v>
      </c>
      <c r="AD15" s="27">
        <v>28</v>
      </c>
      <c r="AE15" s="136"/>
      <c r="AF15" s="137"/>
      <c r="AG15" s="138"/>
      <c r="AH15" s="142"/>
      <c r="AI15" s="143"/>
      <c r="AJ15" s="144"/>
      <c r="AM15" s="121">
        <f>Q4+1</f>
        <v>45444</v>
      </c>
      <c r="AN15" s="122"/>
      <c r="AO15" s="24"/>
      <c r="AP15" s="25"/>
    </row>
    <row r="16" spans="1:42" ht="27.75" customHeight="1" thickBot="1" x14ac:dyDescent="0.45">
      <c r="A16" s="130" t="s">
        <v>62</v>
      </c>
      <c r="B16" s="29" t="s">
        <v>0</v>
      </c>
      <c r="C16" s="29">
        <f>IFERROR(VLOOKUP(C160,DAY!$A$2:$E$3000,2,0),0)</f>
        <v>4</v>
      </c>
      <c r="D16" s="29">
        <f>IFERROR(VLOOKUP(D160,DAY!$A$2:$E$3000,2,0),0)</f>
        <v>4</v>
      </c>
      <c r="E16" s="29">
        <f>IFERROR(VLOOKUP(E160,DAY!$A$2:$E$3000,2,0),0)</f>
        <v>4</v>
      </c>
      <c r="F16" s="29">
        <f>IFERROR(VLOOKUP(F160,DAY!$A$2:$E$3000,2,0),0)</f>
        <v>4</v>
      </c>
      <c r="G16" s="29">
        <f>IFERROR(VLOOKUP(G160,DAY!$A$2:$E$3000,2,0),0)</f>
        <v>4</v>
      </c>
      <c r="H16" s="29">
        <f>IFERROR(VLOOKUP(H160,DAY!$A$2:$E$3000,2,0),0)</f>
        <v>4</v>
      </c>
      <c r="I16" s="29">
        <f>IFERROR(VLOOKUP(I160,DAY!$A$2:$E$3000,2,0),0)</f>
        <v>4</v>
      </c>
      <c r="J16" s="29">
        <f>IFERROR(VLOOKUP(J160,DAY!$A$2:$E$3000,2,0),0)</f>
        <v>4</v>
      </c>
      <c r="K16" s="29">
        <f>IFERROR(VLOOKUP(K160,DAY!$A$2:$E$3000,2,0),0)</f>
        <v>4</v>
      </c>
      <c r="L16" s="29">
        <f>IFERROR(VLOOKUP(L160,DAY!$A$2:$E$3000,2,0),0)</f>
        <v>4</v>
      </c>
      <c r="M16" s="29">
        <f>IFERROR(VLOOKUP(M160,DAY!$A$2:$E$3000,2,0),0)</f>
        <v>4</v>
      </c>
      <c r="N16" s="29">
        <f>IFERROR(VLOOKUP(N160,DAY!$A$2:$E$3000,2,0),0)</f>
        <v>4</v>
      </c>
      <c r="O16" s="29">
        <f>IFERROR(VLOOKUP(O160,DAY!$A$2:$E$3000,2,0),0)</f>
        <v>4</v>
      </c>
      <c r="P16" s="29">
        <f>IFERROR(VLOOKUP(P160,DAY!$A$2:$E$3000,2,0),0)</f>
        <v>4</v>
      </c>
      <c r="Q16" s="29">
        <f>IFERROR(VLOOKUP(Q160,DAY!$A$2:$E$3000,2,0),0)</f>
        <v>4</v>
      </c>
      <c r="R16" s="29">
        <f>IFERROR(VLOOKUP(R160,DAY!$A$2:$E$3000,2,0),0)</f>
        <v>4</v>
      </c>
      <c r="S16" s="29">
        <f>IFERROR(VLOOKUP(S160,DAY!$A$2:$E$3000,2,0),0)</f>
        <v>4</v>
      </c>
      <c r="T16" s="29">
        <f>IFERROR(VLOOKUP(T160,DAY!$A$2:$E$3000,2,0),0)</f>
        <v>4</v>
      </c>
      <c r="U16" s="29">
        <f>IFERROR(VLOOKUP(U160,DAY!$A$2:$E$3000,2,0),0)</f>
        <v>4</v>
      </c>
      <c r="V16" s="29">
        <f>IFERROR(VLOOKUP(V160,DAY!$A$2:$E$3000,2,0),0)</f>
        <v>4</v>
      </c>
      <c r="W16" s="29">
        <f>IFERROR(VLOOKUP(W160,DAY!$A$2:$E$3000,2,0),0)</f>
        <v>4</v>
      </c>
      <c r="X16" s="29">
        <f>IFERROR(VLOOKUP(X160,DAY!$A$2:$E$3000,2,0),0)</f>
        <v>4</v>
      </c>
      <c r="Y16" s="29">
        <f>IFERROR(VLOOKUP(Y160,DAY!$A$2:$E$3000,2,0),0)</f>
        <v>4</v>
      </c>
      <c r="Z16" s="29">
        <f>IFERROR(VLOOKUP(Z160,DAY!$A$2:$E$3000,2,0),0)</f>
        <v>4</v>
      </c>
      <c r="AA16" s="29">
        <f>IFERROR(VLOOKUP(AA160,DAY!$A$2:$E$3000,2,0),0)</f>
        <v>4</v>
      </c>
      <c r="AB16" s="29">
        <f>IFERROR(VLOOKUP(AB160,DAY!$A$2:$E$3000,2,0),0)</f>
        <v>4</v>
      </c>
      <c r="AC16" s="29">
        <f>IFERROR(VLOOKUP(AC160,DAY!$A$2:$E$3000,2,0),0)</f>
        <v>4</v>
      </c>
      <c r="AD16" s="29">
        <f>IFERROR(VLOOKUP(AD160,DAY!$A$2:$E$3000,2,0),0)</f>
        <v>4</v>
      </c>
      <c r="AE16" s="271" t="s">
        <v>11</v>
      </c>
      <c r="AF16" s="272" t="s">
        <v>12</v>
      </c>
      <c r="AG16" s="145" t="s">
        <v>84</v>
      </c>
      <c r="AH16" s="271" t="s">
        <v>11</v>
      </c>
      <c r="AI16" s="272" t="s">
        <v>13</v>
      </c>
      <c r="AJ16" s="145" t="s">
        <v>84</v>
      </c>
    </row>
    <row r="17" spans="1:52" ht="27.75" customHeight="1" x14ac:dyDescent="0.4">
      <c r="A17" s="127"/>
      <c r="B17" s="32" t="s">
        <v>1</v>
      </c>
      <c r="C17" s="32">
        <f>IFERROR(VLOOKUP(C160,DAY!$A$2:$E$3000,3,0),0)</f>
        <v>1</v>
      </c>
      <c r="D17" s="32">
        <f>IFERROR(VLOOKUP(D160,DAY!$A$2:$E$3000,3,0),0)</f>
        <v>2</v>
      </c>
      <c r="E17" s="32">
        <f>IFERROR(VLOOKUP(E160,DAY!$A$2:$E$3000,3,0),0)</f>
        <v>3</v>
      </c>
      <c r="F17" s="32">
        <f>IFERROR(VLOOKUP(F160,DAY!$A$2:$E$3000,3,0),0)</f>
        <v>4</v>
      </c>
      <c r="G17" s="32">
        <f>IFERROR(VLOOKUP(G160,DAY!$A$2:$E$3000,3,0),0)</f>
        <v>5</v>
      </c>
      <c r="H17" s="32">
        <f>IFERROR(VLOOKUP(H160,DAY!$A$2:$E$3000,3,0),0)</f>
        <v>6</v>
      </c>
      <c r="I17" s="32">
        <f>IFERROR(VLOOKUP(I160,DAY!$A$2:$E$3000,3,0),0)</f>
        <v>7</v>
      </c>
      <c r="J17" s="32">
        <f>IFERROR(VLOOKUP(J160,DAY!$A$2:$E$3000,3,0),0)</f>
        <v>8</v>
      </c>
      <c r="K17" s="32">
        <f>IFERROR(VLOOKUP(K160,DAY!$A$2:$E$3000,3,0),0)</f>
        <v>9</v>
      </c>
      <c r="L17" s="32">
        <f>IFERROR(VLOOKUP(L160,DAY!$A$2:$E$3000,3,0),0)</f>
        <v>10</v>
      </c>
      <c r="M17" s="32">
        <f>IFERROR(VLOOKUP(M160,DAY!$A$2:$E$3000,3,0),0)</f>
        <v>11</v>
      </c>
      <c r="N17" s="32">
        <f>IFERROR(VLOOKUP(N160,DAY!$A$2:$E$3000,3,0),0)</f>
        <v>12</v>
      </c>
      <c r="O17" s="32">
        <f>IFERROR(VLOOKUP(O160,DAY!$A$2:$E$3000,3,0),0)</f>
        <v>13</v>
      </c>
      <c r="P17" s="32">
        <f>IFERROR(VLOOKUP(P160,DAY!$A$2:$E$3000,3,0),0)</f>
        <v>14</v>
      </c>
      <c r="Q17" s="32">
        <f>IFERROR(VLOOKUP(Q160,DAY!$A$2:$E$3000,3,0),0)</f>
        <v>15</v>
      </c>
      <c r="R17" s="32">
        <f>IFERROR(VLOOKUP(R160,DAY!$A$2:$E$3000,3,0),0)</f>
        <v>16</v>
      </c>
      <c r="S17" s="32">
        <f>IFERROR(VLOOKUP(S160,DAY!$A$2:$E$3000,3,0),0)</f>
        <v>17</v>
      </c>
      <c r="T17" s="32">
        <f>IFERROR(VLOOKUP(T160,DAY!$A$2:$E$3000,3,0),0)</f>
        <v>18</v>
      </c>
      <c r="U17" s="32">
        <f>IFERROR(VLOOKUP(U160,DAY!$A$2:$E$3000,3,0),0)</f>
        <v>19</v>
      </c>
      <c r="V17" s="32">
        <f>IFERROR(VLOOKUP(V160,DAY!$A$2:$E$3000,3,0),0)</f>
        <v>20</v>
      </c>
      <c r="W17" s="32">
        <f>IFERROR(VLOOKUP(W160,DAY!$A$2:$E$3000,3,0),0)</f>
        <v>21</v>
      </c>
      <c r="X17" s="32">
        <f>IFERROR(VLOOKUP(X160,DAY!$A$2:$E$3000,3,0),0)</f>
        <v>22</v>
      </c>
      <c r="Y17" s="32">
        <f>IFERROR(VLOOKUP(Y160,DAY!$A$2:$E$3000,3,0),0)</f>
        <v>23</v>
      </c>
      <c r="Z17" s="32">
        <f>IFERROR(VLOOKUP(Z160,DAY!$A$2:$E$3000,3,0),0)</f>
        <v>24</v>
      </c>
      <c r="AA17" s="32">
        <f>IFERROR(VLOOKUP(AA160,DAY!$A$2:$E$3000,3,0),0)</f>
        <v>25</v>
      </c>
      <c r="AB17" s="32">
        <f>IFERROR(VLOOKUP(AB160,DAY!$A$2:$E$3000,3,0),0)</f>
        <v>26</v>
      </c>
      <c r="AC17" s="32">
        <f>IFERROR(VLOOKUP(AC160,DAY!$A$2:$E$3000,3,0),0)</f>
        <v>27</v>
      </c>
      <c r="AD17" s="32">
        <f>IFERROR(VLOOKUP(AD160,DAY!$A$2:$E$3000,3,0),0)</f>
        <v>28</v>
      </c>
      <c r="AE17" s="268"/>
      <c r="AF17" s="270"/>
      <c r="AG17" s="145"/>
      <c r="AH17" s="268"/>
      <c r="AI17" s="270"/>
      <c r="AJ17" s="145"/>
      <c r="AM17" s="30"/>
      <c r="AN17" s="30"/>
      <c r="AQ17" s="31">
        <f>IFERROR(VLOOKUP(AQ161,DAY!$A$2:$E$744,2,0),0)</f>
        <v>0</v>
      </c>
    </row>
    <row r="18" spans="1:52" s="28" customFormat="1" ht="27.75" customHeight="1" x14ac:dyDescent="0.4">
      <c r="A18" s="127"/>
      <c r="B18" s="35" t="s">
        <v>2</v>
      </c>
      <c r="C18" s="35" t="str">
        <f>IFERROR(VLOOKUP(C160,DAY!$A$2:$E$3000,4,0),0)</f>
        <v>月</v>
      </c>
      <c r="D18" s="35" t="str">
        <f>IFERROR(VLOOKUP(D160,DAY!$A$2:$E$3000,4,0),0)</f>
        <v>火</v>
      </c>
      <c r="E18" s="35" t="str">
        <f>IFERROR(VLOOKUP(E160,DAY!$A$2:$E$3000,4,0),0)</f>
        <v>水</v>
      </c>
      <c r="F18" s="35" t="str">
        <f>IFERROR(VLOOKUP(F160,DAY!$A$2:$E$3000,4,0),0)</f>
        <v>木</v>
      </c>
      <c r="G18" s="35" t="str">
        <f>IFERROR(VLOOKUP(G160,DAY!$A$2:$E$3000,4,0),0)</f>
        <v>金</v>
      </c>
      <c r="H18" s="35" t="str">
        <f>IFERROR(VLOOKUP(H160,DAY!$A$2:$E$3000,4,0),0)</f>
        <v>土</v>
      </c>
      <c r="I18" s="35" t="str">
        <f>IFERROR(VLOOKUP(I160,DAY!$A$2:$E$3000,4,0),0)</f>
        <v>日</v>
      </c>
      <c r="J18" s="35" t="str">
        <f>IFERROR(VLOOKUP(J160,DAY!$A$2:$E$3000,4,0),0)</f>
        <v>月</v>
      </c>
      <c r="K18" s="35" t="str">
        <f>IFERROR(VLOOKUP(K160,DAY!$A$2:$E$3000,4,0),0)</f>
        <v>火</v>
      </c>
      <c r="L18" s="35" t="str">
        <f>IFERROR(VLOOKUP(L160,DAY!$A$2:$E$3000,4,0),0)</f>
        <v>水</v>
      </c>
      <c r="M18" s="35" t="str">
        <f>IFERROR(VLOOKUP(M160,DAY!$A$2:$E$3000,4,0),0)</f>
        <v>木</v>
      </c>
      <c r="N18" s="35" t="str">
        <f>IFERROR(VLOOKUP(N160,DAY!$A$2:$E$3000,4,0),0)</f>
        <v>金</v>
      </c>
      <c r="O18" s="35" t="str">
        <f>IFERROR(VLOOKUP(O160,DAY!$A$2:$E$3000,4,0),0)</f>
        <v>土</v>
      </c>
      <c r="P18" s="35" t="str">
        <f>IFERROR(VLOOKUP(P160,DAY!$A$2:$E$3000,4,0),0)</f>
        <v>日</v>
      </c>
      <c r="Q18" s="35" t="str">
        <f>IFERROR(VLOOKUP(Q160,DAY!$A$2:$E$3000,4,0),0)</f>
        <v>月</v>
      </c>
      <c r="R18" s="35" t="str">
        <f>IFERROR(VLOOKUP(R160,DAY!$A$2:$E$3000,4,0),0)</f>
        <v>火</v>
      </c>
      <c r="S18" s="35" t="str">
        <f>IFERROR(VLOOKUP(S160,DAY!$A$2:$E$3000,4,0),0)</f>
        <v>水</v>
      </c>
      <c r="T18" s="35" t="str">
        <f>IFERROR(VLOOKUP(T160,DAY!$A$2:$E$3000,4,0),0)</f>
        <v>木</v>
      </c>
      <c r="U18" s="35" t="str">
        <f>IFERROR(VLOOKUP(U160,DAY!$A$2:$E$3000,4,0),0)</f>
        <v>金</v>
      </c>
      <c r="V18" s="35" t="str">
        <f>IFERROR(VLOOKUP(V160,DAY!$A$2:$E$3000,4,0),0)</f>
        <v>土</v>
      </c>
      <c r="W18" s="35" t="str">
        <f>IFERROR(VLOOKUP(W160,DAY!$A$2:$E$3000,4,0),0)</f>
        <v>日</v>
      </c>
      <c r="X18" s="35" t="str">
        <f>IFERROR(VLOOKUP(X160,DAY!$A$2:$E$3000,4,0),0)</f>
        <v>月</v>
      </c>
      <c r="Y18" s="35" t="str">
        <f>IFERROR(VLOOKUP(Y160,DAY!$A$2:$E$3000,4,0),0)</f>
        <v>火</v>
      </c>
      <c r="Z18" s="35" t="str">
        <f>IFERROR(VLOOKUP(Z160,DAY!$A$2:$E$3000,4,0),0)</f>
        <v>水</v>
      </c>
      <c r="AA18" s="35" t="str">
        <f>IFERROR(VLOOKUP(AA160,DAY!$A$2:$E$3000,4,0),0)</f>
        <v>木</v>
      </c>
      <c r="AB18" s="35" t="str">
        <f>IFERROR(VLOOKUP(AB160,DAY!$A$2:$E$3000,4,0),0)</f>
        <v>金</v>
      </c>
      <c r="AC18" s="35" t="str">
        <f>IFERROR(VLOOKUP(AC160,DAY!$A$2:$E$3000,4,0),0)</f>
        <v>土</v>
      </c>
      <c r="AD18" s="35" t="str">
        <f>IFERROR(VLOOKUP(AD160,DAY!$A$2:$E$3000,4,0),0)</f>
        <v>日</v>
      </c>
      <c r="AE18" s="268"/>
      <c r="AF18" s="270"/>
      <c r="AG18" s="145"/>
      <c r="AH18" s="268"/>
      <c r="AI18" s="270"/>
      <c r="AJ18" s="145"/>
      <c r="AL18" s="20"/>
      <c r="AM18" s="30"/>
      <c r="AN18" s="30"/>
      <c r="AO18" s="20"/>
      <c r="AP18" s="20"/>
      <c r="AQ18" s="34">
        <f>IFERROR(VLOOKUP(AQ161,DAY!$A$2:$E$744,3,0),0)</f>
        <v>0</v>
      </c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88.5" customHeight="1" x14ac:dyDescent="0.4">
      <c r="A19" s="127"/>
      <c r="B19" s="36" t="s">
        <v>3</v>
      </c>
      <c r="C19" s="36" t="str">
        <f>IFERROR(VLOOKUP(C160,DAY!$A$2:$E$3000,5,0),0)</f>
        <v/>
      </c>
      <c r="D19" s="36" t="str">
        <f>IFERROR(VLOOKUP(D160,DAY!$A$2:$E$3000,5,0),0)</f>
        <v/>
      </c>
      <c r="E19" s="36" t="str">
        <f>IFERROR(VLOOKUP(E160,DAY!$A$2:$E$3000,5,0),0)</f>
        <v/>
      </c>
      <c r="F19" s="36" t="str">
        <f>IFERROR(VLOOKUP(F160,DAY!$A$2:$E$3000,5,0),0)</f>
        <v/>
      </c>
      <c r="G19" s="36" t="str">
        <f>IFERROR(VLOOKUP(G160,DAY!$A$2:$E$3000,5,0),0)</f>
        <v/>
      </c>
      <c r="H19" s="36" t="str">
        <f>IFERROR(VLOOKUP(H160,DAY!$A$2:$E$3000,5,0),0)</f>
        <v/>
      </c>
      <c r="I19" s="36" t="str">
        <f>IFERROR(VLOOKUP(I160,DAY!$A$2:$E$3000,5,0),0)</f>
        <v/>
      </c>
      <c r="J19" s="36" t="str">
        <f>IFERROR(VLOOKUP(J160,DAY!$A$2:$E$3000,5,0),0)</f>
        <v/>
      </c>
      <c r="K19" s="36" t="str">
        <f>IFERROR(VLOOKUP(K160,DAY!$A$2:$E$3000,5,0),0)</f>
        <v/>
      </c>
      <c r="L19" s="36" t="str">
        <f>IFERROR(VLOOKUP(L160,DAY!$A$2:$E$3000,5,0),0)</f>
        <v/>
      </c>
      <c r="M19" s="36" t="str">
        <f>IFERROR(VLOOKUP(M160,DAY!$A$2:$E$3000,5,0),0)</f>
        <v/>
      </c>
      <c r="N19" s="36" t="str">
        <f>IFERROR(VLOOKUP(N160,DAY!$A$2:$E$3000,5,0),0)</f>
        <v/>
      </c>
      <c r="O19" s="36" t="str">
        <f>IFERROR(VLOOKUP(O160,DAY!$A$2:$E$3000,5,0),0)</f>
        <v/>
      </c>
      <c r="P19" s="36" t="str">
        <f>IFERROR(VLOOKUP(P160,DAY!$A$2:$E$3000,5,0),0)</f>
        <v/>
      </c>
      <c r="Q19" s="36" t="str">
        <f>IFERROR(VLOOKUP(Q160,DAY!$A$2:$E$3000,5,0),0)</f>
        <v/>
      </c>
      <c r="R19" s="36" t="str">
        <f>IFERROR(VLOOKUP(R160,DAY!$A$2:$E$3000,5,0),0)</f>
        <v/>
      </c>
      <c r="S19" s="36" t="str">
        <f>IFERROR(VLOOKUP(S160,DAY!$A$2:$E$3000,5,0),0)</f>
        <v/>
      </c>
      <c r="T19" s="36" t="str">
        <f>IFERROR(VLOOKUP(T160,DAY!$A$2:$E$3000,5,0),0)</f>
        <v/>
      </c>
      <c r="U19" s="36" t="str">
        <f>IFERROR(VLOOKUP(U160,DAY!$A$2:$E$3000,5,0),0)</f>
        <v/>
      </c>
      <c r="V19" s="36" t="str">
        <f>IFERROR(VLOOKUP(V160,DAY!$A$2:$E$3000,5,0),0)</f>
        <v/>
      </c>
      <c r="W19" s="36" t="str">
        <f>IFERROR(VLOOKUP(W160,DAY!$A$2:$E$3000,5,0),0)</f>
        <v/>
      </c>
      <c r="X19" s="36" t="str">
        <f>IFERROR(VLOOKUP(X160,DAY!$A$2:$E$3000,5,0),0)</f>
        <v/>
      </c>
      <c r="Y19" s="36" t="str">
        <f>IFERROR(VLOOKUP(Y160,DAY!$A$2:$E$3000,5,0),0)</f>
        <v/>
      </c>
      <c r="Z19" s="36" t="str">
        <f>IFERROR(VLOOKUP(Z160,DAY!$A$2:$E$3000,5,0),0)</f>
        <v/>
      </c>
      <c r="AA19" s="36" t="str">
        <f>IFERROR(VLOOKUP(AA160,DAY!$A$2:$E$3000,5,0),0)</f>
        <v/>
      </c>
      <c r="AB19" s="36" t="str">
        <f>IFERROR(VLOOKUP(AB160,DAY!$A$2:$E$3000,5,0),0)</f>
        <v/>
      </c>
      <c r="AC19" s="36" t="str">
        <f>IFERROR(VLOOKUP(AC160,DAY!$A$2:$E$3000,5,0),0)</f>
        <v/>
      </c>
      <c r="AD19" s="36" t="str">
        <f>IFERROR(VLOOKUP(AD160,DAY!$A$2:$E$3000,5,0),0)</f>
        <v/>
      </c>
      <c r="AE19" s="268"/>
      <c r="AF19" s="270"/>
      <c r="AG19" s="146"/>
      <c r="AH19" s="268"/>
      <c r="AI19" s="270"/>
      <c r="AJ19" s="146"/>
      <c r="AM19" s="30"/>
      <c r="AN19" s="30"/>
      <c r="AQ19" s="34">
        <f>IFERROR(VLOOKUP(AQ161,DAY!$A$2:$E$744,4,0),0)</f>
        <v>0</v>
      </c>
    </row>
    <row r="20" spans="1:52" ht="27.75" customHeight="1" x14ac:dyDescent="0.4">
      <c r="A20" s="127"/>
      <c r="B20" s="99" t="s">
        <v>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01">
        <f>IF(COUNT(C20:AD20)=0,+(COUNTIF(C20:AD20,"作業"))+(COUNTIF(C20:AD20,"休日")),"")</f>
        <v>0</v>
      </c>
      <c r="AF20" s="102">
        <f>IF(+COUNT(C20:AD20)=0,(COUNTIF(C20:AD20,"休日")),"")</f>
        <v>0</v>
      </c>
      <c r="AG20" s="263"/>
      <c r="AH20" s="101">
        <f>IF(COUNT(C21:AD21)=0,+(COUNTIF(C21:AD21,"作業"))+(COUNTIF(C21:AD21,"休日")),"")</f>
        <v>0</v>
      </c>
      <c r="AI20" s="102">
        <f>IF(COUNT(C21:AD21)=0,(COUNTIF(C21:AD21,"休日")),"")</f>
        <v>0</v>
      </c>
      <c r="AJ20" s="263"/>
      <c r="AL20" s="37"/>
      <c r="AM20" s="30"/>
      <c r="AN20" s="30"/>
      <c r="AO20" s="37"/>
      <c r="AP20" s="37"/>
      <c r="AQ20" s="36">
        <f>IFERROR(VLOOKUP(AQ161,DAY!$A$2:$E$744,5,0),0)</f>
        <v>0</v>
      </c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 ht="27.75" customHeight="1" thickBot="1" x14ac:dyDescent="0.45">
      <c r="A21" s="156"/>
      <c r="B21" s="100" t="s">
        <v>5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265">
        <f>IFERROR(AM21,0)</f>
        <v>0</v>
      </c>
      <c r="AF21" s="266"/>
      <c r="AG21" s="264"/>
      <c r="AH21" s="265">
        <f>IFERROR(AN21,0)</f>
        <v>0</v>
      </c>
      <c r="AI21" s="266"/>
      <c r="AJ21" s="264"/>
      <c r="AM21" s="42" t="e">
        <f>ROUND(AF20/AE20,3)</f>
        <v>#DIV/0!</v>
      </c>
      <c r="AN21" s="43" t="e">
        <f>ROUND(AI20/AH20,3)</f>
        <v>#DIV/0!</v>
      </c>
      <c r="AQ21" s="39">
        <f>IFERROR(VLOOKUP(AQ161,DAY!$A$2:$E$744,6,0),0)</f>
        <v>0</v>
      </c>
    </row>
    <row r="22" spans="1:52" s="37" customFormat="1" ht="27.75" customHeight="1" thickBot="1" x14ac:dyDescent="0.45">
      <c r="A22" s="130" t="s">
        <v>63</v>
      </c>
      <c r="B22" s="29" t="s">
        <v>0</v>
      </c>
      <c r="C22" s="29">
        <f>IFERROR(VLOOKUP(C161,DAY!$A$2:$E$3000,2,0),0)</f>
        <v>4</v>
      </c>
      <c r="D22" s="29">
        <f>IFERROR(VLOOKUP(D161,DAY!$A$2:$E$3000,2,0),0)</f>
        <v>4</v>
      </c>
      <c r="E22" s="29">
        <f>IFERROR(VLOOKUP(E161,DAY!$A$2:$E$3000,2,0),0)</f>
        <v>5</v>
      </c>
      <c r="F22" s="29">
        <f>IFERROR(VLOOKUP(F161,DAY!$A$2:$E$3000,2,0),0)</f>
        <v>5</v>
      </c>
      <c r="G22" s="29">
        <f>IFERROR(VLOOKUP(G161,DAY!$A$2:$E$3000,2,0),0)</f>
        <v>5</v>
      </c>
      <c r="H22" s="29">
        <f>IFERROR(VLOOKUP(H161,DAY!$A$2:$E$3000,2,0),0)</f>
        <v>5</v>
      </c>
      <c r="I22" s="29">
        <f>IFERROR(VLOOKUP(I161,DAY!$A$2:$E$3000,2,0),0)</f>
        <v>5</v>
      </c>
      <c r="J22" s="29">
        <f>IFERROR(VLOOKUP(J161,DAY!$A$2:$E$3000,2,0),0)</f>
        <v>5</v>
      </c>
      <c r="K22" s="29">
        <f>IFERROR(VLOOKUP(K161,DAY!$A$2:$E$3000,2,0),0)</f>
        <v>5</v>
      </c>
      <c r="L22" s="29">
        <f>IFERROR(VLOOKUP(L161,DAY!$A$2:$E$3000,2,0),0)</f>
        <v>5</v>
      </c>
      <c r="M22" s="29">
        <f>IFERROR(VLOOKUP(M161,DAY!$A$2:$E$3000,2,0),0)</f>
        <v>5</v>
      </c>
      <c r="N22" s="29">
        <f>IFERROR(VLOOKUP(N161,DAY!$A$2:$E$3000,2,0),0)</f>
        <v>5</v>
      </c>
      <c r="O22" s="29">
        <f>IFERROR(VLOOKUP(O161,DAY!$A$2:$E$3000,2,0),0)</f>
        <v>5</v>
      </c>
      <c r="P22" s="29">
        <f>IFERROR(VLOOKUP(P161,DAY!$A$2:$E$3000,2,0),0)</f>
        <v>5</v>
      </c>
      <c r="Q22" s="29">
        <f>IFERROR(VLOOKUP(Q161,DAY!$A$2:$E$3000,2,0),0)</f>
        <v>5</v>
      </c>
      <c r="R22" s="29">
        <f>IFERROR(VLOOKUP(R161,DAY!$A$2:$E$3000,2,0),0)</f>
        <v>5</v>
      </c>
      <c r="S22" s="29">
        <f>IFERROR(VLOOKUP(S161,DAY!$A$2:$E$3000,2,0),0)</f>
        <v>5</v>
      </c>
      <c r="T22" s="29">
        <f>IFERROR(VLOOKUP(T161,DAY!$A$2:$E$3000,2,0),0)</f>
        <v>5</v>
      </c>
      <c r="U22" s="29">
        <f>IFERROR(VLOOKUP(U161,DAY!$A$2:$E$3000,2,0),0)</f>
        <v>5</v>
      </c>
      <c r="V22" s="29">
        <f>IFERROR(VLOOKUP(V161,DAY!$A$2:$E$3000,2,0),0)</f>
        <v>5</v>
      </c>
      <c r="W22" s="29">
        <f>IFERROR(VLOOKUP(W161,DAY!$A$2:$E$3000,2,0),0)</f>
        <v>5</v>
      </c>
      <c r="X22" s="29">
        <f>IFERROR(VLOOKUP(X161,DAY!$A$2:$E$3000,2,0),0)</f>
        <v>5</v>
      </c>
      <c r="Y22" s="29">
        <f>IFERROR(VLOOKUP(Y161,DAY!$A$2:$E$3000,2,0),0)</f>
        <v>5</v>
      </c>
      <c r="Z22" s="29">
        <f>IFERROR(VLOOKUP(Z161,DAY!$A$2:$E$3000,2,0),0)</f>
        <v>5</v>
      </c>
      <c r="AA22" s="29">
        <f>IFERROR(VLOOKUP(AA161,DAY!$A$2:$E$3000,2,0),0)</f>
        <v>5</v>
      </c>
      <c r="AB22" s="29">
        <f>IFERROR(VLOOKUP(AB161,DAY!$A$2:$E$3000,2,0),0)</f>
        <v>5</v>
      </c>
      <c r="AC22" s="29">
        <f>IFERROR(VLOOKUP(AC161,DAY!$A$2:$E$3000,2,0),0)</f>
        <v>5</v>
      </c>
      <c r="AD22" s="29">
        <f>IFERROR(VLOOKUP(AD161,DAY!$A$2:$E$3000,2,0),0)</f>
        <v>5</v>
      </c>
      <c r="AE22" s="267" t="s">
        <v>11</v>
      </c>
      <c r="AF22" s="269" t="s">
        <v>12</v>
      </c>
      <c r="AG22" s="145" t="s">
        <v>84</v>
      </c>
      <c r="AH22" s="271" t="s">
        <v>11</v>
      </c>
      <c r="AI22" s="272" t="s">
        <v>13</v>
      </c>
      <c r="AJ22" s="145" t="s">
        <v>84</v>
      </c>
      <c r="AL22" s="20"/>
      <c r="AM22" s="30"/>
      <c r="AN22" s="30"/>
      <c r="AO22" s="20"/>
      <c r="AP22" s="20"/>
      <c r="AQ22" s="41">
        <f>IFERROR(VLOOKUP(AQ161,DAY!$A$2:$E$744,7,0),0)</f>
        <v>0</v>
      </c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27.75" customHeight="1" x14ac:dyDescent="0.4">
      <c r="A23" s="127"/>
      <c r="B23" s="32" t="s">
        <v>1</v>
      </c>
      <c r="C23" s="32">
        <f>IFERROR(VLOOKUP(C161,DAY!$A$2:$E$3000,3,0),0)</f>
        <v>29</v>
      </c>
      <c r="D23" s="32">
        <f>IFERROR(VLOOKUP(D161,DAY!$A$2:$E$3000,3,0),0)</f>
        <v>30</v>
      </c>
      <c r="E23" s="32">
        <f>IFERROR(VLOOKUP(E161,DAY!$A$2:$E$3000,3,0),0)</f>
        <v>1</v>
      </c>
      <c r="F23" s="32">
        <f>IFERROR(VLOOKUP(F161,DAY!$A$2:$E$3000,3,0),0)</f>
        <v>2</v>
      </c>
      <c r="G23" s="32">
        <f>IFERROR(VLOOKUP(G161,DAY!$A$2:$E$3000,3,0),0)</f>
        <v>3</v>
      </c>
      <c r="H23" s="32">
        <f>IFERROR(VLOOKUP(H161,DAY!$A$2:$E$3000,3,0),0)</f>
        <v>4</v>
      </c>
      <c r="I23" s="32">
        <f>IFERROR(VLOOKUP(I161,DAY!$A$2:$E$3000,3,0),0)</f>
        <v>5</v>
      </c>
      <c r="J23" s="32">
        <f>IFERROR(VLOOKUP(J161,DAY!$A$2:$E$3000,3,0),0)</f>
        <v>6</v>
      </c>
      <c r="K23" s="32">
        <f>IFERROR(VLOOKUP(K161,DAY!$A$2:$E$3000,3,0),0)</f>
        <v>7</v>
      </c>
      <c r="L23" s="32">
        <f>IFERROR(VLOOKUP(L161,DAY!$A$2:$E$3000,3,0),0)</f>
        <v>8</v>
      </c>
      <c r="M23" s="32">
        <f>IFERROR(VLOOKUP(M161,DAY!$A$2:$E$3000,3,0),0)</f>
        <v>9</v>
      </c>
      <c r="N23" s="32">
        <f>IFERROR(VLOOKUP(N161,DAY!$A$2:$E$3000,3,0),0)</f>
        <v>10</v>
      </c>
      <c r="O23" s="32">
        <f>IFERROR(VLOOKUP(O161,DAY!$A$2:$E$3000,3,0),0)</f>
        <v>11</v>
      </c>
      <c r="P23" s="32">
        <f>IFERROR(VLOOKUP(P161,DAY!$A$2:$E$3000,3,0),0)</f>
        <v>12</v>
      </c>
      <c r="Q23" s="32">
        <f>IFERROR(VLOOKUP(Q161,DAY!$A$2:$E$3000,3,0),0)</f>
        <v>13</v>
      </c>
      <c r="R23" s="32">
        <f>IFERROR(VLOOKUP(R161,DAY!$A$2:$E$3000,3,0),0)</f>
        <v>14</v>
      </c>
      <c r="S23" s="32">
        <f>IFERROR(VLOOKUP(S161,DAY!$A$2:$E$3000,3,0),0)</f>
        <v>15</v>
      </c>
      <c r="T23" s="32">
        <f>IFERROR(VLOOKUP(T161,DAY!$A$2:$E$3000,3,0),0)</f>
        <v>16</v>
      </c>
      <c r="U23" s="32">
        <f>IFERROR(VLOOKUP(U161,DAY!$A$2:$E$3000,3,0),0)</f>
        <v>17</v>
      </c>
      <c r="V23" s="32">
        <f>IFERROR(VLOOKUP(V161,DAY!$A$2:$E$3000,3,0),0)</f>
        <v>18</v>
      </c>
      <c r="W23" s="32">
        <f>IFERROR(VLOOKUP(W161,DAY!$A$2:$E$3000,3,0),0)</f>
        <v>19</v>
      </c>
      <c r="X23" s="32">
        <f>IFERROR(VLOOKUP(X161,DAY!$A$2:$E$3000,3,0),0)</f>
        <v>20</v>
      </c>
      <c r="Y23" s="32">
        <f>IFERROR(VLOOKUP(Y161,DAY!$A$2:$E$3000,3,0),0)</f>
        <v>21</v>
      </c>
      <c r="Z23" s="32">
        <f>IFERROR(VLOOKUP(Z161,DAY!$A$2:$E$3000,3,0),0)</f>
        <v>22</v>
      </c>
      <c r="AA23" s="32">
        <f>IFERROR(VLOOKUP(AA161,DAY!$A$2:$E$3000,3,0),0)</f>
        <v>23</v>
      </c>
      <c r="AB23" s="32">
        <f>IFERROR(VLOOKUP(AB161,DAY!$A$2:$E$3000,3,0),0)</f>
        <v>24</v>
      </c>
      <c r="AC23" s="32">
        <f>IFERROR(VLOOKUP(AC161,DAY!$A$2:$E$3000,3,0),0)</f>
        <v>25</v>
      </c>
      <c r="AD23" s="33">
        <f>IFERROR(VLOOKUP(AD161,DAY!$A$2:$E$3000,3,0),0)</f>
        <v>26</v>
      </c>
      <c r="AE23" s="268"/>
      <c r="AF23" s="270"/>
      <c r="AG23" s="145"/>
      <c r="AH23" s="268"/>
      <c r="AI23" s="270"/>
      <c r="AJ23" s="145"/>
      <c r="AM23" s="30"/>
      <c r="AN23" s="30"/>
      <c r="AQ23" s="31">
        <f>IFERROR(VLOOKUP(AQ162,DAY!$A$2:$E$744,2,0),0)</f>
        <v>0</v>
      </c>
    </row>
    <row r="24" spans="1:52" ht="27.75" customHeight="1" x14ac:dyDescent="0.4">
      <c r="A24" s="127"/>
      <c r="B24" s="35" t="s">
        <v>2</v>
      </c>
      <c r="C24" s="35" t="str">
        <f>IFERROR(VLOOKUP(C161,DAY!$A$2:$E$3000,4,0),0)</f>
        <v>月</v>
      </c>
      <c r="D24" s="35" t="str">
        <f>IFERROR(VLOOKUP(D161,DAY!$A$2:$E$3000,4,0),0)</f>
        <v>火</v>
      </c>
      <c r="E24" s="35" t="str">
        <f>IFERROR(VLOOKUP(E161,DAY!$A$2:$E$3000,4,0),0)</f>
        <v>水</v>
      </c>
      <c r="F24" s="35" t="str">
        <f>IFERROR(VLOOKUP(F161,DAY!$A$2:$E$3000,4,0),0)</f>
        <v>木</v>
      </c>
      <c r="G24" s="35" t="str">
        <f>IFERROR(VLOOKUP(G161,DAY!$A$2:$E$3000,4,0),0)</f>
        <v>金</v>
      </c>
      <c r="H24" s="35" t="str">
        <f>IFERROR(VLOOKUP(H161,DAY!$A$2:$E$3000,4,0),0)</f>
        <v>土</v>
      </c>
      <c r="I24" s="35" t="str">
        <f>IFERROR(VLOOKUP(I161,DAY!$A$2:$E$3000,4,0),0)</f>
        <v>日</v>
      </c>
      <c r="J24" s="35" t="str">
        <f>IFERROR(VLOOKUP(J161,DAY!$A$2:$E$3000,4,0),0)</f>
        <v>月</v>
      </c>
      <c r="K24" s="35" t="str">
        <f>IFERROR(VLOOKUP(K161,DAY!$A$2:$E$3000,4,0),0)</f>
        <v>火</v>
      </c>
      <c r="L24" s="35" t="str">
        <f>IFERROR(VLOOKUP(L161,DAY!$A$2:$E$3000,4,0),0)</f>
        <v>水</v>
      </c>
      <c r="M24" s="35" t="str">
        <f>IFERROR(VLOOKUP(M161,DAY!$A$2:$E$3000,4,0),0)</f>
        <v>木</v>
      </c>
      <c r="N24" s="35" t="str">
        <f>IFERROR(VLOOKUP(N161,DAY!$A$2:$E$3000,4,0),0)</f>
        <v>金</v>
      </c>
      <c r="O24" s="35" t="str">
        <f>IFERROR(VLOOKUP(O161,DAY!$A$2:$E$3000,4,0),0)</f>
        <v>土</v>
      </c>
      <c r="P24" s="35" t="str">
        <f>IFERROR(VLOOKUP(P161,DAY!$A$2:$E$3000,4,0),0)</f>
        <v>日</v>
      </c>
      <c r="Q24" s="35" t="str">
        <f>IFERROR(VLOOKUP(Q161,DAY!$A$2:$E$3000,4,0),0)</f>
        <v>月</v>
      </c>
      <c r="R24" s="35" t="str">
        <f>IFERROR(VLOOKUP(R161,DAY!$A$2:$E$3000,4,0),0)</f>
        <v>火</v>
      </c>
      <c r="S24" s="35" t="str">
        <f>IFERROR(VLOOKUP(S161,DAY!$A$2:$E$3000,4,0),0)</f>
        <v>水</v>
      </c>
      <c r="T24" s="35" t="str">
        <f>IFERROR(VLOOKUP(T161,DAY!$A$2:$E$3000,4,0),0)</f>
        <v>木</v>
      </c>
      <c r="U24" s="35" t="str">
        <f>IFERROR(VLOOKUP(U161,DAY!$A$2:$E$3000,4,0),0)</f>
        <v>金</v>
      </c>
      <c r="V24" s="35" t="str">
        <f>IFERROR(VLOOKUP(V161,DAY!$A$2:$E$3000,4,0),0)</f>
        <v>土</v>
      </c>
      <c r="W24" s="35" t="str">
        <f>IFERROR(VLOOKUP(W161,DAY!$A$2:$E$3000,4,0),0)</f>
        <v>日</v>
      </c>
      <c r="X24" s="35" t="str">
        <f>IFERROR(VLOOKUP(X161,DAY!$A$2:$E$3000,4,0),0)</f>
        <v>月</v>
      </c>
      <c r="Y24" s="35" t="str">
        <f>IFERROR(VLOOKUP(Y161,DAY!$A$2:$E$3000,4,0),0)</f>
        <v>火</v>
      </c>
      <c r="Z24" s="35" t="str">
        <f>IFERROR(VLOOKUP(Z161,DAY!$A$2:$E$3000,4,0),0)</f>
        <v>水</v>
      </c>
      <c r="AA24" s="35" t="str">
        <f>IFERROR(VLOOKUP(AA161,DAY!$A$2:$E$3000,4,0),0)</f>
        <v>木</v>
      </c>
      <c r="AB24" s="35" t="str">
        <f>IFERROR(VLOOKUP(AB161,DAY!$A$2:$E$3000,4,0),0)</f>
        <v>金</v>
      </c>
      <c r="AC24" s="35" t="str">
        <f>IFERROR(VLOOKUP(AC161,DAY!$A$2:$E$3000,4,0),0)</f>
        <v>土</v>
      </c>
      <c r="AD24" s="35" t="str">
        <f>IFERROR(VLOOKUP(AD161,DAY!$A$2:$E$3000,4,0),0)</f>
        <v>日</v>
      </c>
      <c r="AE24" s="268"/>
      <c r="AF24" s="270"/>
      <c r="AG24" s="145"/>
      <c r="AH24" s="268"/>
      <c r="AI24" s="270"/>
      <c r="AJ24" s="145"/>
      <c r="AM24" s="30"/>
      <c r="AN24" s="30"/>
      <c r="AQ24" s="34">
        <f>IFERROR(VLOOKUP(AQ162,DAY!$A$2:$E$744,3,0),0)</f>
        <v>0</v>
      </c>
    </row>
    <row r="25" spans="1:52" ht="88.5" customHeight="1" x14ac:dyDescent="0.4">
      <c r="A25" s="127"/>
      <c r="B25" s="36" t="s">
        <v>3</v>
      </c>
      <c r="C25" s="36" t="str">
        <f>IFERROR(VLOOKUP(C161,DAY!$A$2:$E$3000,5,0),0)</f>
        <v>昭和の日</v>
      </c>
      <c r="D25" s="36" t="str">
        <f>IFERROR(VLOOKUP(D161,DAY!$A$2:$E$3000,5,0),0)</f>
        <v/>
      </c>
      <c r="E25" s="36" t="str">
        <f>IFERROR(VLOOKUP(E161,DAY!$A$2:$E$3000,5,0),0)</f>
        <v/>
      </c>
      <c r="F25" s="36" t="str">
        <f>IFERROR(VLOOKUP(F161,DAY!$A$2:$E$3000,5,0),0)</f>
        <v/>
      </c>
      <c r="G25" s="36" t="str">
        <f>IFERROR(VLOOKUP(G161,DAY!$A$2:$E$3000,5,0),0)</f>
        <v>憲法記念日</v>
      </c>
      <c r="H25" s="36" t="str">
        <f>IFERROR(VLOOKUP(H161,DAY!$A$2:$E$3000,5,0),0)</f>
        <v>みどりの日</v>
      </c>
      <c r="I25" s="36" t="str">
        <f>IFERROR(VLOOKUP(I161,DAY!$A$2:$E$3000,5,0),0)</f>
        <v>こどもの日</v>
      </c>
      <c r="J25" s="36" t="str">
        <f>IFERROR(VLOOKUP(J161,DAY!$A$2:$E$3000,5,0),0)</f>
        <v>振替休日</v>
      </c>
      <c r="K25" s="36" t="str">
        <f>IFERROR(VLOOKUP(K161,DAY!$A$2:$E$3000,5,0),0)</f>
        <v/>
      </c>
      <c r="L25" s="36" t="str">
        <f>IFERROR(VLOOKUP(L161,DAY!$A$2:$E$3000,5,0),0)</f>
        <v/>
      </c>
      <c r="M25" s="36" t="str">
        <f>IFERROR(VLOOKUP(M161,DAY!$A$2:$E$3000,5,0),0)</f>
        <v/>
      </c>
      <c r="N25" s="36" t="str">
        <f>IFERROR(VLOOKUP(N161,DAY!$A$2:$E$3000,5,0),0)</f>
        <v/>
      </c>
      <c r="O25" s="36" t="str">
        <f>IFERROR(VLOOKUP(O161,DAY!$A$2:$E$3000,5,0),0)</f>
        <v/>
      </c>
      <c r="P25" s="36" t="str">
        <f>IFERROR(VLOOKUP(P161,DAY!$A$2:$E$3000,5,0),0)</f>
        <v/>
      </c>
      <c r="Q25" s="36" t="str">
        <f>IFERROR(VLOOKUP(Q161,DAY!$A$2:$E$3000,5,0),0)</f>
        <v/>
      </c>
      <c r="R25" s="36" t="str">
        <f>IFERROR(VLOOKUP(R161,DAY!$A$2:$E$3000,5,0),0)</f>
        <v/>
      </c>
      <c r="S25" s="36" t="str">
        <f>IFERROR(VLOOKUP(S161,DAY!$A$2:$E$3000,5,0),0)</f>
        <v/>
      </c>
      <c r="T25" s="36" t="str">
        <f>IFERROR(VLOOKUP(T161,DAY!$A$2:$E$3000,5,0),0)</f>
        <v/>
      </c>
      <c r="U25" s="36" t="str">
        <f>IFERROR(VLOOKUP(U161,DAY!$A$2:$E$3000,5,0),0)</f>
        <v/>
      </c>
      <c r="V25" s="36" t="str">
        <f>IFERROR(VLOOKUP(V161,DAY!$A$2:$E$3000,5,0),0)</f>
        <v/>
      </c>
      <c r="W25" s="36" t="str">
        <f>IFERROR(VLOOKUP(W161,DAY!$A$2:$E$3000,5,0),0)</f>
        <v/>
      </c>
      <c r="X25" s="36" t="str">
        <f>IFERROR(VLOOKUP(X161,DAY!$A$2:$E$3000,5,0),0)</f>
        <v/>
      </c>
      <c r="Y25" s="36" t="str">
        <f>IFERROR(VLOOKUP(Y161,DAY!$A$2:$E$3000,5,0),0)</f>
        <v/>
      </c>
      <c r="Z25" s="36" t="str">
        <f>IFERROR(VLOOKUP(Z161,DAY!$A$2:$E$3000,5,0),0)</f>
        <v/>
      </c>
      <c r="AA25" s="36" t="str">
        <f>IFERROR(VLOOKUP(AA161,DAY!$A$2:$E$3000,5,0),0)</f>
        <v/>
      </c>
      <c r="AB25" s="36" t="str">
        <f>IFERROR(VLOOKUP(AB161,DAY!$A$2:$E$3000,5,0),0)</f>
        <v/>
      </c>
      <c r="AC25" s="36" t="str">
        <f>IFERROR(VLOOKUP(AC161,DAY!$A$2:$E$3000,5,0),0)</f>
        <v/>
      </c>
      <c r="AD25" s="36" t="str">
        <f>IFERROR(VLOOKUP(AD161,DAY!$A$2:$E$3000,5,0),0)</f>
        <v/>
      </c>
      <c r="AE25" s="268"/>
      <c r="AF25" s="270"/>
      <c r="AG25" s="146"/>
      <c r="AH25" s="268"/>
      <c r="AI25" s="270"/>
      <c r="AJ25" s="146"/>
      <c r="AM25" s="38"/>
      <c r="AN25" s="38"/>
      <c r="AQ25" s="34">
        <f>IFERROR(VLOOKUP(AQ162,DAY!$A$2:$E$744,4,0),0)</f>
        <v>0</v>
      </c>
    </row>
    <row r="26" spans="1:52" ht="27.75" customHeight="1" x14ac:dyDescent="0.4">
      <c r="A26" s="127"/>
      <c r="B26" s="99" t="s">
        <v>4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01">
        <f>IF(COUNT(C26:AD26)=0,+(COUNTIF(C26:AD26,"作業"))+(COUNTIF(C26:AD26,"休日")),"")</f>
        <v>0</v>
      </c>
      <c r="AF26" s="102">
        <f>IF(+COUNT(C26:AD26)=0,(COUNTIF(C26:AD26,"休日")),"")</f>
        <v>0</v>
      </c>
      <c r="AG26" s="263"/>
      <c r="AH26" s="101">
        <f>IF(COUNT(C27:AD27)=0,+(COUNTIF(C27:AD27,"作業"))+(COUNTIF(C27:AD27,"休日")),"")</f>
        <v>0</v>
      </c>
      <c r="AI26" s="102">
        <f>IF(COUNT(C27:AD27)=0,(COUNTIF(C27:AD27,"休日")),"")</f>
        <v>0</v>
      </c>
      <c r="AJ26" s="263"/>
      <c r="AL26" s="37"/>
      <c r="AM26" s="30"/>
      <c r="AN26" s="30"/>
      <c r="AO26" s="37"/>
      <c r="AP26" s="37"/>
      <c r="AQ26" s="36">
        <f>IFERROR(VLOOKUP(AQ162,DAY!$A$2:$E$744,5,0),0)</f>
        <v>0</v>
      </c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ht="27.75" customHeight="1" thickBot="1" x14ac:dyDescent="0.45">
      <c r="A27" s="156"/>
      <c r="B27" s="100" t="s">
        <v>5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265">
        <f>IFERROR(AM27,0)</f>
        <v>0</v>
      </c>
      <c r="AF27" s="266"/>
      <c r="AG27" s="264"/>
      <c r="AH27" s="265">
        <f>IFERROR(AN27,0)</f>
        <v>0</v>
      </c>
      <c r="AI27" s="266"/>
      <c r="AJ27" s="264"/>
      <c r="AM27" s="42" t="e">
        <f>ROUND(AF26/AE26,3)</f>
        <v>#DIV/0!</v>
      </c>
      <c r="AN27" s="43" t="e">
        <f>ROUND(AI26/AH26,3)</f>
        <v>#DIV/0!</v>
      </c>
      <c r="AQ27" s="39">
        <f>IFERROR(VLOOKUP(AQ162,DAY!$A$2:$E$744,6,0),0)</f>
        <v>0</v>
      </c>
    </row>
    <row r="28" spans="1:52" s="37" customFormat="1" ht="27.75" customHeight="1" thickBot="1" x14ac:dyDescent="0.45">
      <c r="A28" s="130" t="s">
        <v>64</v>
      </c>
      <c r="B28" s="44" t="s">
        <v>0</v>
      </c>
      <c r="C28" s="44">
        <f>IFERROR(VLOOKUP(C162,DAY!$A$2:$E$3000,2,0),0)</f>
        <v>5</v>
      </c>
      <c r="D28" s="44">
        <f>IFERROR(VLOOKUP(D162,DAY!$A$2:$E$3000,2,0),0)</f>
        <v>5</v>
      </c>
      <c r="E28" s="44">
        <f>IFERROR(VLOOKUP(E162,DAY!$A$2:$E$3000,2,0),0)</f>
        <v>5</v>
      </c>
      <c r="F28" s="44">
        <f>IFERROR(VLOOKUP(F162,DAY!$A$2:$E$3000,2,0),0)</f>
        <v>5</v>
      </c>
      <c r="G28" s="44">
        <f>IFERROR(VLOOKUP(G162,DAY!$A$2:$E$3000,2,0),0)</f>
        <v>5</v>
      </c>
      <c r="H28" s="44">
        <f>IFERROR(VLOOKUP(H162,DAY!$A$2:$E$3000,2,0),0)</f>
        <v>6</v>
      </c>
      <c r="I28" s="44">
        <f>IFERROR(VLOOKUP(I162,DAY!$A$2:$E$3000,2,0),0)</f>
        <v>6</v>
      </c>
      <c r="J28" s="44">
        <f>IFERROR(VLOOKUP(J162,DAY!$A$2:$E$3000,2,0),0)</f>
        <v>6</v>
      </c>
      <c r="K28" s="44">
        <f>IFERROR(VLOOKUP(K162,DAY!$A$2:$E$3000,2,0),0)</f>
        <v>6</v>
      </c>
      <c r="L28" s="44">
        <f>IFERROR(VLOOKUP(L162,DAY!$A$2:$E$3000,2,0),0)</f>
        <v>6</v>
      </c>
      <c r="M28" s="44">
        <f>IFERROR(VLOOKUP(M162,DAY!$A$2:$E$3000,2,0),0)</f>
        <v>6</v>
      </c>
      <c r="N28" s="44">
        <f>IFERROR(VLOOKUP(N162,DAY!$A$2:$E$3000,2,0),0)</f>
        <v>6</v>
      </c>
      <c r="O28" s="44">
        <f>IFERROR(VLOOKUP(O162,DAY!$A$2:$E$3000,2,0),0)</f>
        <v>6</v>
      </c>
      <c r="P28" s="44">
        <f>IFERROR(VLOOKUP(P162,DAY!$A$2:$E$3000,2,0),0)</f>
        <v>6</v>
      </c>
      <c r="Q28" s="44">
        <f>IFERROR(VLOOKUP(Q162,DAY!$A$2:$E$3000,2,0),0)</f>
        <v>6</v>
      </c>
      <c r="R28" s="44">
        <f>IFERROR(VLOOKUP(R162,DAY!$A$2:$E$3000,2,0),0)</f>
        <v>6</v>
      </c>
      <c r="S28" s="44">
        <f>IFERROR(VLOOKUP(S162,DAY!$A$2:$E$3000,2,0),0)</f>
        <v>6</v>
      </c>
      <c r="T28" s="44">
        <f>IFERROR(VLOOKUP(T162,DAY!$A$2:$E$3000,2,0),0)</f>
        <v>6</v>
      </c>
      <c r="U28" s="44">
        <f>IFERROR(VLOOKUP(U162,DAY!$A$2:$E$3000,2,0),0)</f>
        <v>6</v>
      </c>
      <c r="V28" s="44">
        <f>IFERROR(VLOOKUP(V162,DAY!$A$2:$E$3000,2,0),0)</f>
        <v>6</v>
      </c>
      <c r="W28" s="44">
        <f>IFERROR(VLOOKUP(W162,DAY!$A$2:$E$3000,2,0),0)</f>
        <v>6</v>
      </c>
      <c r="X28" s="44">
        <f>IFERROR(VLOOKUP(X162,DAY!$A$2:$E$3000,2,0),0)</f>
        <v>6</v>
      </c>
      <c r="Y28" s="44">
        <f>IFERROR(VLOOKUP(Y162,DAY!$A$2:$E$3000,2,0),0)</f>
        <v>6</v>
      </c>
      <c r="Z28" s="44">
        <f>IFERROR(VLOOKUP(Z162,DAY!$A$2:$E$3000,2,0),0)</f>
        <v>6</v>
      </c>
      <c r="AA28" s="44">
        <f>IFERROR(VLOOKUP(AA162,DAY!$A$2:$E$3000,2,0),0)</f>
        <v>6</v>
      </c>
      <c r="AB28" s="44">
        <f>IFERROR(VLOOKUP(AB162,DAY!$A$2:$E$3000,2,0),0)</f>
        <v>6</v>
      </c>
      <c r="AC28" s="44">
        <f>IFERROR(VLOOKUP(AC162,DAY!$A$2:$E$3000,2,0),0)</f>
        <v>6</v>
      </c>
      <c r="AD28" s="44">
        <f>IFERROR(VLOOKUP(AD162,DAY!$A$2:$E$3000,2,0),0)</f>
        <v>6</v>
      </c>
      <c r="AE28" s="267" t="s">
        <v>11</v>
      </c>
      <c r="AF28" s="269" t="s">
        <v>12</v>
      </c>
      <c r="AG28" s="145" t="s">
        <v>84</v>
      </c>
      <c r="AH28" s="271" t="s">
        <v>11</v>
      </c>
      <c r="AI28" s="272" t="s">
        <v>13</v>
      </c>
      <c r="AJ28" s="145" t="s">
        <v>84</v>
      </c>
      <c r="AL28" s="20"/>
      <c r="AM28" s="30"/>
      <c r="AN28" s="30"/>
      <c r="AO28" s="20"/>
      <c r="AP28" s="20"/>
      <c r="AQ28" s="41">
        <f>IFERROR(VLOOKUP(AQ162,DAY!$A$2:$E$744,6,0),0)</f>
        <v>0</v>
      </c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27.75" customHeight="1" x14ac:dyDescent="0.4">
      <c r="A29" s="127"/>
      <c r="B29" s="32" t="s">
        <v>1</v>
      </c>
      <c r="C29" s="32">
        <f>IFERROR(VLOOKUP(C162,DAY!$A$2:$E$3000,3,0),0)</f>
        <v>27</v>
      </c>
      <c r="D29" s="32">
        <f>IFERROR(VLOOKUP(D162,DAY!$A$2:$E$3000,3,0),0)</f>
        <v>28</v>
      </c>
      <c r="E29" s="32">
        <f>IFERROR(VLOOKUP(E162,DAY!$A$2:$E$3000,3,0),0)</f>
        <v>29</v>
      </c>
      <c r="F29" s="32">
        <f>IFERROR(VLOOKUP(F162,DAY!$A$2:$E$3000,3,0),0)</f>
        <v>30</v>
      </c>
      <c r="G29" s="32">
        <f>IFERROR(VLOOKUP(G162,DAY!$A$2:$E$3000,3,0),0)</f>
        <v>31</v>
      </c>
      <c r="H29" s="32">
        <f>IFERROR(VLOOKUP(H162,DAY!$A$2:$E$3000,3,0),0)</f>
        <v>1</v>
      </c>
      <c r="I29" s="32">
        <f>IFERROR(VLOOKUP(I162,DAY!$A$2:$E$3000,3,0),0)</f>
        <v>2</v>
      </c>
      <c r="J29" s="32">
        <f>IFERROR(VLOOKUP(J162,DAY!$A$2:$E$3000,3,0),0)</f>
        <v>3</v>
      </c>
      <c r="K29" s="32">
        <f>IFERROR(VLOOKUP(K162,DAY!$A$2:$E$3000,3,0),0)</f>
        <v>4</v>
      </c>
      <c r="L29" s="32">
        <f>IFERROR(VLOOKUP(L162,DAY!$A$2:$E$3000,3,0),0)</f>
        <v>5</v>
      </c>
      <c r="M29" s="32">
        <f>IFERROR(VLOOKUP(M162,DAY!$A$2:$E$3000,3,0),0)</f>
        <v>6</v>
      </c>
      <c r="N29" s="32">
        <f>IFERROR(VLOOKUP(N162,DAY!$A$2:$E$3000,3,0),0)</f>
        <v>7</v>
      </c>
      <c r="O29" s="32">
        <f>IFERROR(VLOOKUP(O162,DAY!$A$2:$E$3000,3,0),0)</f>
        <v>8</v>
      </c>
      <c r="P29" s="32">
        <f>IFERROR(VLOOKUP(P162,DAY!$A$2:$E$3000,3,0),0)</f>
        <v>9</v>
      </c>
      <c r="Q29" s="32">
        <f>IFERROR(VLOOKUP(Q162,DAY!$A$2:$E$3000,3,0),0)</f>
        <v>10</v>
      </c>
      <c r="R29" s="32">
        <f>IFERROR(VLOOKUP(R162,DAY!$A$2:$E$3000,3,0),0)</f>
        <v>11</v>
      </c>
      <c r="S29" s="32">
        <f>IFERROR(VLOOKUP(S162,DAY!$A$2:$E$3000,3,0),0)</f>
        <v>12</v>
      </c>
      <c r="T29" s="32">
        <f>IFERROR(VLOOKUP(T162,DAY!$A$2:$E$3000,3,0),0)</f>
        <v>13</v>
      </c>
      <c r="U29" s="32">
        <f>IFERROR(VLOOKUP(U162,DAY!$A$2:$E$3000,3,0),0)</f>
        <v>14</v>
      </c>
      <c r="V29" s="32">
        <f>IFERROR(VLOOKUP(V162,DAY!$A$2:$E$3000,3,0),0)</f>
        <v>15</v>
      </c>
      <c r="W29" s="32">
        <f>IFERROR(VLOOKUP(W162,DAY!$A$2:$E$3000,3,0),0)</f>
        <v>16</v>
      </c>
      <c r="X29" s="32">
        <f>IFERROR(VLOOKUP(X162,DAY!$A$2:$E$3000,3,0),0)</f>
        <v>17</v>
      </c>
      <c r="Y29" s="32">
        <f>IFERROR(VLOOKUP(Y162,DAY!$A$2:$E$3000,3,0),0)</f>
        <v>18</v>
      </c>
      <c r="Z29" s="32">
        <f>IFERROR(VLOOKUP(Z162,DAY!$A$2:$E$3000,3,0),0)</f>
        <v>19</v>
      </c>
      <c r="AA29" s="32">
        <f>IFERROR(VLOOKUP(AA162,DAY!$A$2:$E$3000,3,0),0)</f>
        <v>20</v>
      </c>
      <c r="AB29" s="32">
        <f>IFERROR(VLOOKUP(AB162,DAY!$A$2:$E$3000,3,0),0)</f>
        <v>21</v>
      </c>
      <c r="AC29" s="32">
        <f>IFERROR(VLOOKUP(AC162,DAY!$A$2:$E$3000,3,0),0)</f>
        <v>22</v>
      </c>
      <c r="AD29" s="33">
        <f>IFERROR(VLOOKUP(AD162,DAY!$A$2:$E$3000,3,0),0)</f>
        <v>23</v>
      </c>
      <c r="AE29" s="268"/>
      <c r="AF29" s="270"/>
      <c r="AG29" s="145"/>
      <c r="AH29" s="268"/>
      <c r="AI29" s="270"/>
      <c r="AJ29" s="145"/>
      <c r="AM29" s="30"/>
      <c r="AN29" s="30"/>
      <c r="AQ29" s="35">
        <f>IFERROR(VLOOKUP(AQ163,DAY!$A$2:$E$744,2,0),0)</f>
        <v>0</v>
      </c>
    </row>
    <row r="30" spans="1:52" ht="27.75" customHeight="1" x14ac:dyDescent="0.4">
      <c r="A30" s="127"/>
      <c r="B30" s="35" t="s">
        <v>2</v>
      </c>
      <c r="C30" s="35" t="str">
        <f>IFERROR(VLOOKUP(C162,DAY!$A$2:$E$3000,4,0),0)</f>
        <v>月</v>
      </c>
      <c r="D30" s="35" t="str">
        <f>IFERROR(VLOOKUP(D162,DAY!$A$2:$E$3000,4,0),0)</f>
        <v>火</v>
      </c>
      <c r="E30" s="35" t="str">
        <f>IFERROR(VLOOKUP(E162,DAY!$A$2:$E$3000,4,0),0)</f>
        <v>水</v>
      </c>
      <c r="F30" s="35" t="str">
        <f>IFERROR(VLOOKUP(F162,DAY!$A$2:$E$3000,4,0),0)</f>
        <v>木</v>
      </c>
      <c r="G30" s="35" t="str">
        <f>IFERROR(VLOOKUP(G162,DAY!$A$2:$E$3000,4,0),0)</f>
        <v>金</v>
      </c>
      <c r="H30" s="35" t="str">
        <f>IFERROR(VLOOKUP(H162,DAY!$A$2:$E$3000,4,0),0)</f>
        <v>土</v>
      </c>
      <c r="I30" s="35" t="str">
        <f>IFERROR(VLOOKUP(I162,DAY!$A$2:$E$3000,4,0),0)</f>
        <v>日</v>
      </c>
      <c r="J30" s="35" t="str">
        <f>IFERROR(VLOOKUP(J162,DAY!$A$2:$E$3000,4,0),0)</f>
        <v>月</v>
      </c>
      <c r="K30" s="35" t="str">
        <f>IFERROR(VLOOKUP(K162,DAY!$A$2:$E$3000,4,0),0)</f>
        <v>火</v>
      </c>
      <c r="L30" s="35" t="str">
        <f>IFERROR(VLOOKUP(L162,DAY!$A$2:$E$3000,4,0),0)</f>
        <v>水</v>
      </c>
      <c r="M30" s="35" t="str">
        <f>IFERROR(VLOOKUP(M162,DAY!$A$2:$E$3000,4,0),0)</f>
        <v>木</v>
      </c>
      <c r="N30" s="35" t="str">
        <f>IFERROR(VLOOKUP(N162,DAY!$A$2:$E$3000,4,0),0)</f>
        <v>金</v>
      </c>
      <c r="O30" s="35" t="str">
        <f>IFERROR(VLOOKUP(O162,DAY!$A$2:$E$3000,4,0),0)</f>
        <v>土</v>
      </c>
      <c r="P30" s="35" t="str">
        <f>IFERROR(VLOOKUP(P162,DAY!$A$2:$E$3000,4,0),0)</f>
        <v>日</v>
      </c>
      <c r="Q30" s="35" t="str">
        <f>IFERROR(VLOOKUP(Q162,DAY!$A$2:$E$3000,4,0),0)</f>
        <v>月</v>
      </c>
      <c r="R30" s="35" t="str">
        <f>IFERROR(VLOOKUP(R162,DAY!$A$2:$E$3000,4,0),0)</f>
        <v>火</v>
      </c>
      <c r="S30" s="35" t="str">
        <f>IFERROR(VLOOKUP(S162,DAY!$A$2:$E$3000,4,0),0)</f>
        <v>水</v>
      </c>
      <c r="T30" s="35" t="str">
        <f>IFERROR(VLOOKUP(T162,DAY!$A$2:$E$3000,4,0),0)</f>
        <v>木</v>
      </c>
      <c r="U30" s="35" t="str">
        <f>IFERROR(VLOOKUP(U162,DAY!$A$2:$E$3000,4,0),0)</f>
        <v>金</v>
      </c>
      <c r="V30" s="35" t="str">
        <f>IFERROR(VLOOKUP(V162,DAY!$A$2:$E$3000,4,0),0)</f>
        <v>土</v>
      </c>
      <c r="W30" s="35" t="str">
        <f>IFERROR(VLOOKUP(W162,DAY!$A$2:$E$3000,4,0),0)</f>
        <v>日</v>
      </c>
      <c r="X30" s="35" t="str">
        <f>IFERROR(VLOOKUP(X162,DAY!$A$2:$E$3000,4,0),0)</f>
        <v>月</v>
      </c>
      <c r="Y30" s="35" t="str">
        <f>IFERROR(VLOOKUP(Y162,DAY!$A$2:$E$3000,4,0),0)</f>
        <v>火</v>
      </c>
      <c r="Z30" s="35" t="str">
        <f>IFERROR(VLOOKUP(Z162,DAY!$A$2:$E$3000,4,0),0)</f>
        <v>水</v>
      </c>
      <c r="AA30" s="35" t="str">
        <f>IFERROR(VLOOKUP(AA162,DAY!$A$2:$E$3000,4,0),0)</f>
        <v>木</v>
      </c>
      <c r="AB30" s="35" t="str">
        <f>IFERROR(VLOOKUP(AB162,DAY!$A$2:$E$3000,4,0),0)</f>
        <v>金</v>
      </c>
      <c r="AC30" s="35" t="str">
        <f>IFERROR(VLOOKUP(AC162,DAY!$A$2:$E$3000,4,0),0)</f>
        <v>土</v>
      </c>
      <c r="AD30" s="35" t="str">
        <f>IFERROR(VLOOKUP(AD162,DAY!$A$2:$E$3000,4,0),0)</f>
        <v>日</v>
      </c>
      <c r="AE30" s="268"/>
      <c r="AF30" s="270"/>
      <c r="AG30" s="145"/>
      <c r="AH30" s="268"/>
      <c r="AI30" s="270"/>
      <c r="AJ30" s="145"/>
      <c r="AM30" s="30"/>
      <c r="AN30" s="30"/>
      <c r="AQ30" s="34">
        <f>IFERROR(VLOOKUP(AQ163,DAY!$A$2:$E$744,3,0),0)</f>
        <v>0</v>
      </c>
    </row>
    <row r="31" spans="1:52" ht="88.5" customHeight="1" x14ac:dyDescent="0.4">
      <c r="A31" s="127"/>
      <c r="B31" s="36" t="s">
        <v>3</v>
      </c>
      <c r="C31" s="36" t="str">
        <f>IFERROR(VLOOKUP(C162,DAY!$A$2:$E$3000,5,0),0)</f>
        <v/>
      </c>
      <c r="D31" s="36" t="str">
        <f>IFERROR(VLOOKUP(D162,DAY!$A$2:$E$3000,5,0),0)</f>
        <v/>
      </c>
      <c r="E31" s="36" t="str">
        <f>IFERROR(VLOOKUP(E162,DAY!$A$2:$E$3000,5,0),0)</f>
        <v/>
      </c>
      <c r="F31" s="36" t="str">
        <f>IFERROR(VLOOKUP(F162,DAY!$A$2:$E$3000,5,0),0)</f>
        <v/>
      </c>
      <c r="G31" s="36" t="str">
        <f>IFERROR(VLOOKUP(G162,DAY!$A$2:$E$3000,5,0),0)</f>
        <v/>
      </c>
      <c r="H31" s="36" t="str">
        <f>IFERROR(VLOOKUP(H162,DAY!$A$2:$E$3000,5,0),0)</f>
        <v/>
      </c>
      <c r="I31" s="36" t="str">
        <f>IFERROR(VLOOKUP(I162,DAY!$A$2:$E$3000,5,0),0)</f>
        <v/>
      </c>
      <c r="J31" s="36" t="str">
        <f>IFERROR(VLOOKUP(J162,DAY!$A$2:$E$3000,5,0),0)</f>
        <v/>
      </c>
      <c r="K31" s="36" t="str">
        <f>IFERROR(VLOOKUP(K162,DAY!$A$2:$E$3000,5,0),0)</f>
        <v/>
      </c>
      <c r="L31" s="36" t="str">
        <f>IFERROR(VLOOKUP(L162,DAY!$A$2:$E$3000,5,0),0)</f>
        <v/>
      </c>
      <c r="M31" s="36" t="str">
        <f>IFERROR(VLOOKUP(M162,DAY!$A$2:$E$3000,5,0),0)</f>
        <v/>
      </c>
      <c r="N31" s="36" t="str">
        <f>IFERROR(VLOOKUP(N162,DAY!$A$2:$E$3000,5,0),0)</f>
        <v/>
      </c>
      <c r="O31" s="36" t="str">
        <f>IFERROR(VLOOKUP(O162,DAY!$A$2:$E$3000,5,0),0)</f>
        <v/>
      </c>
      <c r="P31" s="36" t="str">
        <f>IFERROR(VLOOKUP(P162,DAY!$A$2:$E$3000,5,0),0)</f>
        <v/>
      </c>
      <c r="Q31" s="36" t="str">
        <f>IFERROR(VLOOKUP(Q162,DAY!$A$2:$E$3000,5,0),0)</f>
        <v/>
      </c>
      <c r="R31" s="36" t="str">
        <f>IFERROR(VLOOKUP(R162,DAY!$A$2:$E$3000,5,0),0)</f>
        <v/>
      </c>
      <c r="S31" s="36" t="str">
        <f>IFERROR(VLOOKUP(S162,DAY!$A$2:$E$3000,5,0),0)</f>
        <v/>
      </c>
      <c r="T31" s="36" t="str">
        <f>IFERROR(VLOOKUP(T162,DAY!$A$2:$E$3000,5,0),0)</f>
        <v/>
      </c>
      <c r="U31" s="36" t="str">
        <f>IFERROR(VLOOKUP(U162,DAY!$A$2:$E$3000,5,0),0)</f>
        <v/>
      </c>
      <c r="V31" s="36" t="str">
        <f>IFERROR(VLOOKUP(V162,DAY!$A$2:$E$3000,5,0),0)</f>
        <v/>
      </c>
      <c r="W31" s="36" t="str">
        <f>IFERROR(VLOOKUP(W162,DAY!$A$2:$E$3000,5,0),0)</f>
        <v/>
      </c>
      <c r="X31" s="36" t="str">
        <f>IFERROR(VLOOKUP(X162,DAY!$A$2:$E$3000,5,0),0)</f>
        <v/>
      </c>
      <c r="Y31" s="36" t="str">
        <f>IFERROR(VLOOKUP(Y162,DAY!$A$2:$E$3000,5,0),0)</f>
        <v/>
      </c>
      <c r="Z31" s="36" t="str">
        <f>IFERROR(VLOOKUP(Z162,DAY!$A$2:$E$3000,5,0),0)</f>
        <v/>
      </c>
      <c r="AA31" s="36" t="str">
        <f>IFERROR(VLOOKUP(AA162,DAY!$A$2:$E$3000,5,0),0)</f>
        <v/>
      </c>
      <c r="AB31" s="36" t="str">
        <f>IFERROR(VLOOKUP(AB162,DAY!$A$2:$E$3000,5,0),0)</f>
        <v/>
      </c>
      <c r="AC31" s="36" t="str">
        <f>IFERROR(VLOOKUP(AC162,DAY!$A$2:$E$3000,5,0),0)</f>
        <v/>
      </c>
      <c r="AD31" s="36" t="str">
        <f>IFERROR(VLOOKUP(AD162,DAY!$A$2:$E$3000,5,0),0)</f>
        <v/>
      </c>
      <c r="AE31" s="268"/>
      <c r="AF31" s="270"/>
      <c r="AG31" s="146"/>
      <c r="AH31" s="268"/>
      <c r="AI31" s="270"/>
      <c r="AJ31" s="146"/>
      <c r="AM31" s="38"/>
      <c r="AN31" s="38"/>
      <c r="AQ31" s="34">
        <f>IFERROR(VLOOKUP(AQ163,DAY!$A$2:$E$744,4,0),0)</f>
        <v>0</v>
      </c>
    </row>
    <row r="32" spans="1:52" ht="27.75" customHeight="1" x14ac:dyDescent="0.4">
      <c r="A32" s="127"/>
      <c r="B32" s="99" t="s">
        <v>4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01">
        <f>IF(COUNT(C32:AD32)=0,+(COUNTIF(C32:AD32,"作業"))+(COUNTIF(C32:AD32,"休日")),"")</f>
        <v>0</v>
      </c>
      <c r="AF32" s="102">
        <f>IF(+COUNT(C32:AD32)=0,(COUNTIF(C32:AD32,"休日")),"")</f>
        <v>0</v>
      </c>
      <c r="AG32" s="263"/>
      <c r="AH32" s="101">
        <f>IF(COUNT(C33:AD33)=0,+(COUNTIF(C33:AD33,"作業"))+(COUNTIF(C33:AD33,"休日")),"")</f>
        <v>0</v>
      </c>
      <c r="AI32" s="102">
        <f>IF(COUNT(C33:AD33)=0,(COUNTIF(C33:AD33,"休日")),"")</f>
        <v>0</v>
      </c>
      <c r="AJ32" s="263"/>
      <c r="AL32" s="37"/>
      <c r="AM32" s="30"/>
      <c r="AN32" s="30"/>
      <c r="AO32" s="37"/>
      <c r="AP32" s="37"/>
      <c r="AQ32" s="36">
        <f>IFERROR(VLOOKUP(AQ163,DAY!$A$2:$E$744,5,0),0)</f>
        <v>0</v>
      </c>
      <c r="AR32" s="37"/>
      <c r="AS32" s="37"/>
      <c r="AT32" s="37"/>
      <c r="AU32" s="37"/>
      <c r="AV32" s="37"/>
      <c r="AW32" s="37"/>
      <c r="AX32" s="37"/>
      <c r="AY32" s="37"/>
      <c r="AZ32" s="37"/>
    </row>
    <row r="33" spans="1:52" ht="27.75" customHeight="1" thickBot="1" x14ac:dyDescent="0.45">
      <c r="A33" s="156"/>
      <c r="B33" s="100" t="s">
        <v>5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265">
        <f>IFERROR(AM33,0)</f>
        <v>0</v>
      </c>
      <c r="AF33" s="266"/>
      <c r="AG33" s="264"/>
      <c r="AH33" s="265">
        <f>IFERROR(AN33,0)</f>
        <v>0</v>
      </c>
      <c r="AI33" s="266"/>
      <c r="AJ33" s="264"/>
      <c r="AM33" s="42" t="e">
        <f>ROUND(AF32/AE32,3)</f>
        <v>#DIV/0!</v>
      </c>
      <c r="AN33" s="43" t="e">
        <f>ROUND(AI32/AH32,3)</f>
        <v>#DIV/0!</v>
      </c>
      <c r="AQ33" s="39">
        <f>IFERROR(VLOOKUP(AQ163,DAY!$A$2:$E$744,6,0),0)</f>
        <v>0</v>
      </c>
    </row>
    <row r="34" spans="1:52" s="37" customFormat="1" ht="27.75" customHeight="1" thickBot="1" x14ac:dyDescent="0.45">
      <c r="A34" s="130" t="s">
        <v>65</v>
      </c>
      <c r="B34" s="29" t="s">
        <v>0</v>
      </c>
      <c r="C34" s="29">
        <f>IFERROR(VLOOKUP(C163,DAY!$A$2:$E$3000,2,0),0)</f>
        <v>6</v>
      </c>
      <c r="D34" s="29">
        <f>IFERROR(VLOOKUP(D163,DAY!$A$2:$E$3000,2,0),0)</f>
        <v>6</v>
      </c>
      <c r="E34" s="29">
        <f>IFERROR(VLOOKUP(E163,DAY!$A$2:$E$3000,2,0),0)</f>
        <v>6</v>
      </c>
      <c r="F34" s="29">
        <f>IFERROR(VLOOKUP(F163,DAY!$A$2:$E$3000,2,0),0)</f>
        <v>6</v>
      </c>
      <c r="G34" s="29">
        <f>IFERROR(VLOOKUP(G163,DAY!$A$2:$E$3000,2,0),0)</f>
        <v>6</v>
      </c>
      <c r="H34" s="29">
        <f>IFERROR(VLOOKUP(H163,DAY!$A$2:$E$3000,2,0),0)</f>
        <v>6</v>
      </c>
      <c r="I34" s="29">
        <f>IFERROR(VLOOKUP(I163,DAY!$A$2:$E$3000,2,0),0)</f>
        <v>6</v>
      </c>
      <c r="J34" s="29">
        <f>IFERROR(VLOOKUP(J163,DAY!$A$2:$E$3000,2,0),0)</f>
        <v>7</v>
      </c>
      <c r="K34" s="29">
        <f>IFERROR(VLOOKUP(K163,DAY!$A$2:$E$3000,2,0),0)</f>
        <v>7</v>
      </c>
      <c r="L34" s="29">
        <f>IFERROR(VLOOKUP(L163,DAY!$A$2:$E$3000,2,0),0)</f>
        <v>7</v>
      </c>
      <c r="M34" s="29">
        <f>IFERROR(VLOOKUP(M163,DAY!$A$2:$E$3000,2,0),0)</f>
        <v>7</v>
      </c>
      <c r="N34" s="29">
        <f>IFERROR(VLOOKUP(N163,DAY!$A$2:$E$3000,2,0),0)</f>
        <v>7</v>
      </c>
      <c r="O34" s="29">
        <f>IFERROR(VLOOKUP(O163,DAY!$A$2:$E$3000,2,0),0)</f>
        <v>7</v>
      </c>
      <c r="P34" s="29">
        <f>IFERROR(VLOOKUP(P163,DAY!$A$2:$E$3000,2,0),0)</f>
        <v>7</v>
      </c>
      <c r="Q34" s="29">
        <f>IFERROR(VLOOKUP(Q163,DAY!$A$2:$E$3000,2,0),0)</f>
        <v>7</v>
      </c>
      <c r="R34" s="29">
        <f>IFERROR(VLOOKUP(R163,DAY!$A$2:$E$3000,2,0),0)</f>
        <v>7</v>
      </c>
      <c r="S34" s="29">
        <f>IFERROR(VLOOKUP(S163,DAY!$A$2:$E$3000,2,0),0)</f>
        <v>7</v>
      </c>
      <c r="T34" s="29">
        <f>IFERROR(VLOOKUP(T163,DAY!$A$2:$E$3000,2,0),0)</f>
        <v>7</v>
      </c>
      <c r="U34" s="29">
        <f>IFERROR(VLOOKUP(U163,DAY!$A$2:$E$3000,2,0),0)</f>
        <v>7</v>
      </c>
      <c r="V34" s="29">
        <f>IFERROR(VLOOKUP(V163,DAY!$A$2:$E$3000,2,0),0)</f>
        <v>7</v>
      </c>
      <c r="W34" s="29">
        <f>IFERROR(VLOOKUP(W163,DAY!$A$2:$E$3000,2,0),0)</f>
        <v>7</v>
      </c>
      <c r="X34" s="29">
        <f>IFERROR(VLOOKUP(X163,DAY!$A$2:$E$3000,2,0),0)</f>
        <v>7</v>
      </c>
      <c r="Y34" s="29">
        <f>IFERROR(VLOOKUP(Y163,DAY!$A$2:$E$3000,2,0),0)</f>
        <v>7</v>
      </c>
      <c r="Z34" s="29">
        <f>IFERROR(VLOOKUP(Z163,DAY!$A$2:$E$3000,2,0),0)</f>
        <v>7</v>
      </c>
      <c r="AA34" s="29">
        <f>IFERROR(VLOOKUP(AA163,DAY!$A$2:$E$3000,2,0),0)</f>
        <v>7</v>
      </c>
      <c r="AB34" s="29">
        <f>IFERROR(VLOOKUP(AB163,DAY!$A$2:$E$3000,2,0),0)</f>
        <v>7</v>
      </c>
      <c r="AC34" s="29">
        <f>IFERROR(VLOOKUP(AC163,DAY!$A$2:$E$3000,2,0),0)</f>
        <v>7</v>
      </c>
      <c r="AD34" s="29">
        <f>IFERROR(VLOOKUP(AD163,DAY!$A$2:$E$3000,2,0),0)</f>
        <v>7</v>
      </c>
      <c r="AE34" s="267" t="s">
        <v>11</v>
      </c>
      <c r="AF34" s="269" t="s">
        <v>12</v>
      </c>
      <c r="AG34" s="145" t="s">
        <v>84</v>
      </c>
      <c r="AH34" s="271" t="s">
        <v>11</v>
      </c>
      <c r="AI34" s="272" t="s">
        <v>13</v>
      </c>
      <c r="AJ34" s="145" t="s">
        <v>84</v>
      </c>
      <c r="AL34" s="20"/>
      <c r="AM34" s="30"/>
      <c r="AN34" s="30"/>
      <c r="AO34" s="20"/>
      <c r="AP34" s="20"/>
      <c r="AQ34" s="46">
        <f>IFERROR(VLOOKUP(AQ163,DAY!$A$2:$E$744,7,0),0)</f>
        <v>0</v>
      </c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27.75" customHeight="1" x14ac:dyDescent="0.4">
      <c r="A35" s="127"/>
      <c r="B35" s="32" t="s">
        <v>1</v>
      </c>
      <c r="C35" s="32">
        <f>IFERROR(VLOOKUP(C163,DAY!$A$2:$E$3000,3,0),0)</f>
        <v>24</v>
      </c>
      <c r="D35" s="32">
        <f>IFERROR(VLOOKUP(D163,DAY!$A$2:$E$3000,3,0),0)</f>
        <v>25</v>
      </c>
      <c r="E35" s="32">
        <f>IFERROR(VLOOKUP(E163,DAY!$A$2:$E$3000,3,0),0)</f>
        <v>26</v>
      </c>
      <c r="F35" s="32">
        <f>IFERROR(VLOOKUP(F163,DAY!$A$2:$E$3000,3,0),0)</f>
        <v>27</v>
      </c>
      <c r="G35" s="32">
        <f>IFERROR(VLOOKUP(G163,DAY!$A$2:$E$3000,3,0),0)</f>
        <v>28</v>
      </c>
      <c r="H35" s="32">
        <f>IFERROR(VLOOKUP(H163,DAY!$A$2:$E$3000,3,0),0)</f>
        <v>29</v>
      </c>
      <c r="I35" s="32">
        <f>IFERROR(VLOOKUP(I163,DAY!$A$2:$E$3000,3,0),0)</f>
        <v>30</v>
      </c>
      <c r="J35" s="32">
        <f>IFERROR(VLOOKUP(J163,DAY!$A$2:$E$3000,3,0),0)</f>
        <v>1</v>
      </c>
      <c r="K35" s="32">
        <f>IFERROR(VLOOKUP(K163,DAY!$A$2:$E$3000,3,0),0)</f>
        <v>2</v>
      </c>
      <c r="L35" s="32">
        <f>IFERROR(VLOOKUP(L163,DAY!$A$2:$E$3000,3,0),0)</f>
        <v>3</v>
      </c>
      <c r="M35" s="32">
        <f>IFERROR(VLOOKUP(M163,DAY!$A$2:$E$3000,3,0),0)</f>
        <v>4</v>
      </c>
      <c r="N35" s="32">
        <f>IFERROR(VLOOKUP(N163,DAY!$A$2:$E$3000,3,0),0)</f>
        <v>5</v>
      </c>
      <c r="O35" s="32">
        <f>IFERROR(VLOOKUP(O163,DAY!$A$2:$E$3000,3,0),0)</f>
        <v>6</v>
      </c>
      <c r="P35" s="32">
        <f>IFERROR(VLOOKUP(P163,DAY!$A$2:$E$3000,3,0),0)</f>
        <v>7</v>
      </c>
      <c r="Q35" s="32">
        <f>IFERROR(VLOOKUP(Q163,DAY!$A$2:$E$3000,3,0),0)</f>
        <v>8</v>
      </c>
      <c r="R35" s="32">
        <f>IFERROR(VLOOKUP(R163,DAY!$A$2:$E$3000,3,0),0)</f>
        <v>9</v>
      </c>
      <c r="S35" s="32">
        <f>IFERROR(VLOOKUP(S163,DAY!$A$2:$E$3000,3,0),0)</f>
        <v>10</v>
      </c>
      <c r="T35" s="32">
        <f>IFERROR(VLOOKUP(T163,DAY!$A$2:$E$3000,3,0),0)</f>
        <v>11</v>
      </c>
      <c r="U35" s="32">
        <f>IFERROR(VLOOKUP(U163,DAY!$A$2:$E$3000,3,0),0)</f>
        <v>12</v>
      </c>
      <c r="V35" s="32">
        <f>IFERROR(VLOOKUP(V163,DAY!$A$2:$E$3000,3,0),0)</f>
        <v>13</v>
      </c>
      <c r="W35" s="32">
        <f>IFERROR(VLOOKUP(W163,DAY!$A$2:$E$3000,3,0),0)</f>
        <v>14</v>
      </c>
      <c r="X35" s="32">
        <f>IFERROR(VLOOKUP(X163,DAY!$A$2:$E$3000,3,0),0)</f>
        <v>15</v>
      </c>
      <c r="Y35" s="32">
        <f>IFERROR(VLOOKUP(Y163,DAY!$A$2:$E$3000,3,0),0)</f>
        <v>16</v>
      </c>
      <c r="Z35" s="32">
        <f>IFERROR(VLOOKUP(Z163,DAY!$A$2:$E$3000,3,0),0)</f>
        <v>17</v>
      </c>
      <c r="AA35" s="32">
        <f>IFERROR(VLOOKUP(AA163,DAY!$A$2:$E$3000,3,0),0)</f>
        <v>18</v>
      </c>
      <c r="AB35" s="32">
        <f>IFERROR(VLOOKUP(AB163,DAY!$A$2:$E$3000,3,0),0)</f>
        <v>19</v>
      </c>
      <c r="AC35" s="32">
        <f>IFERROR(VLOOKUP(AC163,DAY!$A$2:$E$3000,3,0),0)</f>
        <v>20</v>
      </c>
      <c r="AD35" s="33">
        <f>IFERROR(VLOOKUP(AD163,DAY!$A$2:$E$3000,3,0),0)</f>
        <v>21</v>
      </c>
      <c r="AE35" s="268"/>
      <c r="AF35" s="270"/>
      <c r="AG35" s="145"/>
      <c r="AH35" s="268"/>
      <c r="AI35" s="270"/>
      <c r="AJ35" s="145"/>
      <c r="AM35" s="30"/>
      <c r="AN35" s="30"/>
      <c r="AQ35" s="31">
        <f>IFERROR(VLOOKUP(AQ164,DAY!$A$2:$E$744,2,0),0)</f>
        <v>0</v>
      </c>
    </row>
    <row r="36" spans="1:52" ht="27.75" customHeight="1" x14ac:dyDescent="0.4">
      <c r="A36" s="127"/>
      <c r="B36" s="35" t="s">
        <v>2</v>
      </c>
      <c r="C36" s="35" t="str">
        <f>IFERROR(VLOOKUP(C163,DAY!$A$2:$E$3000,4,0),0)</f>
        <v>月</v>
      </c>
      <c r="D36" s="35" t="str">
        <f>IFERROR(VLOOKUP(D163,DAY!$A$2:$E$3000,4,0),0)</f>
        <v>火</v>
      </c>
      <c r="E36" s="35" t="str">
        <f>IFERROR(VLOOKUP(E163,DAY!$A$2:$E$3000,4,0),0)</f>
        <v>水</v>
      </c>
      <c r="F36" s="35" t="str">
        <f>IFERROR(VLOOKUP(F163,DAY!$A$2:$E$3000,4,0),0)</f>
        <v>木</v>
      </c>
      <c r="G36" s="35" t="str">
        <f>IFERROR(VLOOKUP(G163,DAY!$A$2:$E$3000,4,0),0)</f>
        <v>金</v>
      </c>
      <c r="H36" s="35" t="str">
        <f>IFERROR(VLOOKUP(H163,DAY!$A$2:$E$3000,4,0),0)</f>
        <v>土</v>
      </c>
      <c r="I36" s="35" t="str">
        <f>IFERROR(VLOOKUP(I163,DAY!$A$2:$E$3000,4,0),0)</f>
        <v>日</v>
      </c>
      <c r="J36" s="35" t="str">
        <f>IFERROR(VLOOKUP(J163,DAY!$A$2:$E$3000,4,0),0)</f>
        <v>月</v>
      </c>
      <c r="K36" s="35" t="str">
        <f>IFERROR(VLOOKUP(K163,DAY!$A$2:$E$3000,4,0),0)</f>
        <v>火</v>
      </c>
      <c r="L36" s="35" t="str">
        <f>IFERROR(VLOOKUP(L163,DAY!$A$2:$E$3000,4,0),0)</f>
        <v>水</v>
      </c>
      <c r="M36" s="35" t="str">
        <f>IFERROR(VLOOKUP(M163,DAY!$A$2:$E$3000,4,0),0)</f>
        <v>木</v>
      </c>
      <c r="N36" s="35" t="str">
        <f>IFERROR(VLOOKUP(N163,DAY!$A$2:$E$3000,4,0),0)</f>
        <v>金</v>
      </c>
      <c r="O36" s="35" t="str">
        <f>IFERROR(VLOOKUP(O163,DAY!$A$2:$E$3000,4,0),0)</f>
        <v>土</v>
      </c>
      <c r="P36" s="35" t="str">
        <f>IFERROR(VLOOKUP(P163,DAY!$A$2:$E$3000,4,0),0)</f>
        <v>日</v>
      </c>
      <c r="Q36" s="35" t="str">
        <f>IFERROR(VLOOKUP(Q163,DAY!$A$2:$E$3000,4,0),0)</f>
        <v>月</v>
      </c>
      <c r="R36" s="35" t="str">
        <f>IFERROR(VLOOKUP(R163,DAY!$A$2:$E$3000,4,0),0)</f>
        <v>火</v>
      </c>
      <c r="S36" s="35" t="str">
        <f>IFERROR(VLOOKUP(S163,DAY!$A$2:$E$3000,4,0),0)</f>
        <v>水</v>
      </c>
      <c r="T36" s="35" t="str">
        <f>IFERROR(VLOOKUP(T163,DAY!$A$2:$E$3000,4,0),0)</f>
        <v>木</v>
      </c>
      <c r="U36" s="35" t="str">
        <f>IFERROR(VLOOKUP(U163,DAY!$A$2:$E$3000,4,0),0)</f>
        <v>金</v>
      </c>
      <c r="V36" s="35" t="str">
        <f>IFERROR(VLOOKUP(V163,DAY!$A$2:$E$3000,4,0),0)</f>
        <v>土</v>
      </c>
      <c r="W36" s="35" t="str">
        <f>IFERROR(VLOOKUP(W163,DAY!$A$2:$E$3000,4,0),0)</f>
        <v>日</v>
      </c>
      <c r="X36" s="35" t="str">
        <f>IFERROR(VLOOKUP(X163,DAY!$A$2:$E$3000,4,0),0)</f>
        <v>月</v>
      </c>
      <c r="Y36" s="35" t="str">
        <f>IFERROR(VLOOKUP(Y163,DAY!$A$2:$E$3000,4,0),0)</f>
        <v>火</v>
      </c>
      <c r="Z36" s="35" t="str">
        <f>IFERROR(VLOOKUP(Z163,DAY!$A$2:$E$3000,4,0),0)</f>
        <v>水</v>
      </c>
      <c r="AA36" s="35" t="str">
        <f>IFERROR(VLOOKUP(AA163,DAY!$A$2:$E$3000,4,0),0)</f>
        <v>木</v>
      </c>
      <c r="AB36" s="35" t="str">
        <f>IFERROR(VLOOKUP(AB163,DAY!$A$2:$E$3000,4,0),0)</f>
        <v>金</v>
      </c>
      <c r="AC36" s="35" t="str">
        <f>IFERROR(VLOOKUP(AC163,DAY!$A$2:$E$3000,4,0),0)</f>
        <v>土</v>
      </c>
      <c r="AD36" s="35" t="str">
        <f>IFERROR(VLOOKUP(AD163,DAY!$A$2:$E$3000,4,0),0)</f>
        <v>日</v>
      </c>
      <c r="AE36" s="268"/>
      <c r="AF36" s="270"/>
      <c r="AG36" s="145"/>
      <c r="AH36" s="268"/>
      <c r="AI36" s="270"/>
      <c r="AJ36" s="145"/>
      <c r="AM36" s="30"/>
      <c r="AN36" s="30"/>
      <c r="AQ36" s="34">
        <f>IFERROR(VLOOKUP(AQ164,DAY!$A$2:$E$744,3,0),0)</f>
        <v>0</v>
      </c>
    </row>
    <row r="37" spans="1:52" ht="88.5" customHeight="1" x14ac:dyDescent="0.4">
      <c r="A37" s="127"/>
      <c r="B37" s="36" t="s">
        <v>3</v>
      </c>
      <c r="C37" s="36" t="str">
        <f>IFERROR(VLOOKUP(C163,DAY!$A$2:$E$3000,5,0),0)</f>
        <v/>
      </c>
      <c r="D37" s="36" t="str">
        <f>IFERROR(VLOOKUP(D163,DAY!$A$2:$E$3000,5,0),0)</f>
        <v/>
      </c>
      <c r="E37" s="36" t="str">
        <f>IFERROR(VLOOKUP(E163,DAY!$A$2:$E$3000,5,0),0)</f>
        <v/>
      </c>
      <c r="F37" s="36" t="str">
        <f>IFERROR(VLOOKUP(F163,DAY!$A$2:$E$3000,5,0),0)</f>
        <v/>
      </c>
      <c r="G37" s="36" t="str">
        <f>IFERROR(VLOOKUP(G163,DAY!$A$2:$E$3000,5,0),0)</f>
        <v/>
      </c>
      <c r="H37" s="36" t="str">
        <f>IFERROR(VLOOKUP(H163,DAY!$A$2:$E$3000,5,0),0)</f>
        <v/>
      </c>
      <c r="I37" s="36" t="str">
        <f>IFERROR(VLOOKUP(I163,DAY!$A$2:$E$3000,5,0),0)</f>
        <v/>
      </c>
      <c r="J37" s="36" t="str">
        <f>IFERROR(VLOOKUP(J163,DAY!$A$2:$E$3000,5,0),0)</f>
        <v/>
      </c>
      <c r="K37" s="36" t="str">
        <f>IFERROR(VLOOKUP(K163,DAY!$A$2:$E$3000,5,0),0)</f>
        <v/>
      </c>
      <c r="L37" s="36" t="str">
        <f>IFERROR(VLOOKUP(L163,DAY!$A$2:$E$3000,5,0),0)</f>
        <v/>
      </c>
      <c r="M37" s="36" t="str">
        <f>IFERROR(VLOOKUP(M163,DAY!$A$2:$E$3000,5,0),0)</f>
        <v/>
      </c>
      <c r="N37" s="36" t="str">
        <f>IFERROR(VLOOKUP(N163,DAY!$A$2:$E$3000,5,0),0)</f>
        <v/>
      </c>
      <c r="O37" s="36" t="str">
        <f>IFERROR(VLOOKUP(O163,DAY!$A$2:$E$3000,5,0),0)</f>
        <v/>
      </c>
      <c r="P37" s="36" t="str">
        <f>IFERROR(VLOOKUP(P163,DAY!$A$2:$E$3000,5,0),0)</f>
        <v/>
      </c>
      <c r="Q37" s="36" t="str">
        <f>IFERROR(VLOOKUP(Q163,DAY!$A$2:$E$3000,5,0),0)</f>
        <v/>
      </c>
      <c r="R37" s="36" t="str">
        <f>IFERROR(VLOOKUP(R163,DAY!$A$2:$E$3000,5,0),0)</f>
        <v/>
      </c>
      <c r="S37" s="36" t="str">
        <f>IFERROR(VLOOKUP(S163,DAY!$A$2:$E$3000,5,0),0)</f>
        <v/>
      </c>
      <c r="T37" s="36" t="str">
        <f>IFERROR(VLOOKUP(T163,DAY!$A$2:$E$3000,5,0),0)</f>
        <v/>
      </c>
      <c r="U37" s="36" t="str">
        <f>IFERROR(VLOOKUP(U163,DAY!$A$2:$E$3000,5,0),0)</f>
        <v/>
      </c>
      <c r="V37" s="36" t="str">
        <f>IFERROR(VLOOKUP(V163,DAY!$A$2:$E$3000,5,0),0)</f>
        <v/>
      </c>
      <c r="W37" s="36" t="str">
        <f>IFERROR(VLOOKUP(W163,DAY!$A$2:$E$3000,5,0),0)</f>
        <v/>
      </c>
      <c r="X37" s="36" t="str">
        <f>IFERROR(VLOOKUP(X163,DAY!$A$2:$E$3000,5,0),0)</f>
        <v>海の日</v>
      </c>
      <c r="Y37" s="36" t="str">
        <f>IFERROR(VLOOKUP(Y163,DAY!$A$2:$E$3000,5,0),0)</f>
        <v/>
      </c>
      <c r="Z37" s="36" t="str">
        <f>IFERROR(VLOOKUP(Z163,DAY!$A$2:$E$3000,5,0),0)</f>
        <v/>
      </c>
      <c r="AA37" s="36" t="str">
        <f>IFERROR(VLOOKUP(AA163,DAY!$A$2:$E$3000,5,0),0)</f>
        <v/>
      </c>
      <c r="AB37" s="36" t="str">
        <f>IFERROR(VLOOKUP(AB163,DAY!$A$2:$E$3000,5,0),0)</f>
        <v/>
      </c>
      <c r="AC37" s="36" t="str">
        <f>IFERROR(VLOOKUP(AC163,DAY!$A$2:$E$3000,5,0),0)</f>
        <v/>
      </c>
      <c r="AD37" s="36" t="str">
        <f>IFERROR(VLOOKUP(AD163,DAY!$A$2:$E$3000,5,0),0)</f>
        <v/>
      </c>
      <c r="AE37" s="268"/>
      <c r="AF37" s="270"/>
      <c r="AG37" s="146"/>
      <c r="AH37" s="268"/>
      <c r="AI37" s="270"/>
      <c r="AJ37" s="146"/>
      <c r="AM37" s="38"/>
      <c r="AN37" s="38"/>
      <c r="AQ37" s="34">
        <f>IFERROR(VLOOKUP(AQ164,DAY!$A$2:$E$744,4,0),0)</f>
        <v>0</v>
      </c>
    </row>
    <row r="38" spans="1:52" ht="27.75" customHeight="1" x14ac:dyDescent="0.4">
      <c r="A38" s="127"/>
      <c r="B38" s="99" t="s">
        <v>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01">
        <f>IF(COUNT(C38:AD38)=0,+(COUNTIF(C38:AD38,"作業"))+(COUNTIF(C38:AD38,"休日")),"")</f>
        <v>0</v>
      </c>
      <c r="AF38" s="102">
        <f>IF(+COUNT(C38:AD38)=0,(COUNTIF(C38:AD38,"休日")),"")</f>
        <v>0</v>
      </c>
      <c r="AG38" s="263"/>
      <c r="AH38" s="101">
        <f>IF(COUNT(C39:AD39)=0,+(COUNTIF(C39:AD39,"作業"))+(COUNTIF(C39:AD39,"休日")),"")</f>
        <v>0</v>
      </c>
      <c r="AI38" s="102">
        <f>IF(COUNT(C39:AD39)=0,(COUNTIF(C39:AD39,"休日")),"")</f>
        <v>0</v>
      </c>
      <c r="AJ38" s="263"/>
      <c r="AL38" s="37"/>
      <c r="AM38" s="30"/>
      <c r="AN38" s="30"/>
      <c r="AO38" s="37"/>
      <c r="AP38" s="37"/>
      <c r="AQ38" s="36">
        <f>IFERROR(VLOOKUP(AQ164,DAY!$A$2:$E$744,5,0),0)</f>
        <v>0</v>
      </c>
      <c r="AR38" s="37"/>
      <c r="AS38" s="37"/>
      <c r="AT38" s="37"/>
      <c r="AU38" s="37"/>
      <c r="AV38" s="37"/>
      <c r="AW38" s="37"/>
      <c r="AX38" s="37"/>
      <c r="AY38" s="37"/>
      <c r="AZ38" s="37"/>
    </row>
    <row r="39" spans="1:52" ht="27.75" customHeight="1" thickBot="1" x14ac:dyDescent="0.45">
      <c r="A39" s="156"/>
      <c r="B39" s="100" t="s">
        <v>5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265">
        <f>IFERROR(AM39,0)</f>
        <v>0</v>
      </c>
      <c r="AF39" s="266"/>
      <c r="AG39" s="264"/>
      <c r="AH39" s="265">
        <f>IFERROR(AN39,0)</f>
        <v>0</v>
      </c>
      <c r="AI39" s="266"/>
      <c r="AJ39" s="264"/>
      <c r="AM39" s="42" t="e">
        <f>ROUND(AF38/AE38,3)</f>
        <v>#DIV/0!</v>
      </c>
      <c r="AN39" s="43" t="e">
        <f>ROUND(AI38/AH38,3)</f>
        <v>#DIV/0!</v>
      </c>
      <c r="AQ39" s="39">
        <f>IFERROR(VLOOKUP(AQ164,DAY!$A$2:$E$744,6,0),0)</f>
        <v>0</v>
      </c>
    </row>
    <row r="40" spans="1:52" s="37" customFormat="1" ht="27.75" customHeight="1" thickBot="1" x14ac:dyDescent="0.45">
      <c r="A40" s="130" t="s">
        <v>66</v>
      </c>
      <c r="B40" s="44" t="s">
        <v>0</v>
      </c>
      <c r="C40" s="44">
        <f>IFERROR(VLOOKUP(C164,DAY!$A$2:$E$3000,2,0),0)</f>
        <v>7</v>
      </c>
      <c r="D40" s="44">
        <f>IFERROR(VLOOKUP(D164,DAY!$A$2:$E$744,2,0),0)</f>
        <v>7</v>
      </c>
      <c r="E40" s="44">
        <f>IFERROR(VLOOKUP(E164,DAY!$A$2:$E$744,2,0),0)</f>
        <v>7</v>
      </c>
      <c r="F40" s="44">
        <f>IFERROR(VLOOKUP(F164,DAY!$A$2:$E$744,2,0),0)</f>
        <v>7</v>
      </c>
      <c r="G40" s="44">
        <f>IFERROR(VLOOKUP(G164,DAY!$A$2:$E$744,2,0),0)</f>
        <v>7</v>
      </c>
      <c r="H40" s="44">
        <f>IFERROR(VLOOKUP(H164,DAY!$A$2:$E$744,2,0),0)</f>
        <v>7</v>
      </c>
      <c r="I40" s="44">
        <f>IFERROR(VLOOKUP(I164,DAY!$A$2:$E$744,2,0),0)</f>
        <v>7</v>
      </c>
      <c r="J40" s="44">
        <f>IFERROR(VLOOKUP(J164,DAY!$A$2:$E$744,2,0),0)</f>
        <v>7</v>
      </c>
      <c r="K40" s="44">
        <f>IFERROR(VLOOKUP(K164,DAY!$A$2:$E$744,2,0),0)</f>
        <v>7</v>
      </c>
      <c r="L40" s="44">
        <f>IFERROR(VLOOKUP(L164,DAY!$A$2:$E$744,2,0),0)</f>
        <v>7</v>
      </c>
      <c r="M40" s="44">
        <f>IFERROR(VLOOKUP(M164,DAY!$A$2:$E$744,2,0),0)</f>
        <v>8</v>
      </c>
      <c r="N40" s="44">
        <f>IFERROR(VLOOKUP(N164,DAY!$A$2:$E$744,2,0),0)</f>
        <v>8</v>
      </c>
      <c r="O40" s="44">
        <f>IFERROR(VLOOKUP(O164,DAY!$A$2:$E$744,2,0),0)</f>
        <v>8</v>
      </c>
      <c r="P40" s="44">
        <f>IFERROR(VLOOKUP(P164,DAY!$A$2:$E$744,2,0),0)</f>
        <v>8</v>
      </c>
      <c r="Q40" s="44">
        <f>IFERROR(VLOOKUP(Q164,DAY!$A$2:$E$744,2,0),0)</f>
        <v>8</v>
      </c>
      <c r="R40" s="44">
        <f>IFERROR(VLOOKUP(R164,DAY!$A$2:$E$744,2,0),0)</f>
        <v>8</v>
      </c>
      <c r="S40" s="44">
        <f>IFERROR(VLOOKUP(S164,DAY!$A$2:$E$744,2,0),0)</f>
        <v>8</v>
      </c>
      <c r="T40" s="44">
        <f>IFERROR(VLOOKUP(T164,DAY!$A$2:$E$744,2,0),0)</f>
        <v>8</v>
      </c>
      <c r="U40" s="44">
        <f>IFERROR(VLOOKUP(U164,DAY!$A$2:$E$744,2,0),0)</f>
        <v>8</v>
      </c>
      <c r="V40" s="44">
        <f>IFERROR(VLOOKUP(V164,DAY!$A$2:$E$744,2,0),0)</f>
        <v>8</v>
      </c>
      <c r="W40" s="44">
        <f>IFERROR(VLOOKUP(W164,DAY!$A$2:$E$744,2,0),0)</f>
        <v>8</v>
      </c>
      <c r="X40" s="44">
        <f>IFERROR(VLOOKUP(X164,DAY!$A$2:$E$744,2,0),0)</f>
        <v>8</v>
      </c>
      <c r="Y40" s="44">
        <f>IFERROR(VLOOKUP(Y164,DAY!$A$2:$E$744,2,0),0)</f>
        <v>8</v>
      </c>
      <c r="Z40" s="44">
        <f>IFERROR(VLOOKUP(Z164,DAY!$A$2:$E$744,2,0),0)</f>
        <v>8</v>
      </c>
      <c r="AA40" s="44">
        <f>IFERROR(VLOOKUP(AA164,DAY!$A$2:$E$744,2,0),0)</f>
        <v>8</v>
      </c>
      <c r="AB40" s="44">
        <f>IFERROR(VLOOKUP(AB164,DAY!$A$2:$E$744,2,0),0)</f>
        <v>8</v>
      </c>
      <c r="AC40" s="44">
        <f>IFERROR(VLOOKUP(AC164,DAY!$A$2:$E$744,2,0),0)</f>
        <v>8</v>
      </c>
      <c r="AD40" s="44">
        <f>IFERROR(VLOOKUP(AD164,DAY!$A$2:$E$744,2,0),0)</f>
        <v>8</v>
      </c>
      <c r="AE40" s="267" t="s">
        <v>11</v>
      </c>
      <c r="AF40" s="269" t="s">
        <v>12</v>
      </c>
      <c r="AG40" s="145" t="s">
        <v>84</v>
      </c>
      <c r="AH40" s="271" t="s">
        <v>11</v>
      </c>
      <c r="AI40" s="272" t="s">
        <v>13</v>
      </c>
      <c r="AJ40" s="145" t="s">
        <v>84</v>
      </c>
      <c r="AL40" s="20"/>
      <c r="AM40" s="30"/>
      <c r="AN40" s="30"/>
      <c r="AO40" s="20"/>
      <c r="AP40" s="20"/>
      <c r="AQ40" s="41">
        <f>IFERROR(VLOOKUP(AQ164,DAY!$A$2:$E$744,7,0),0)</f>
        <v>0</v>
      </c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27.75" customHeight="1" x14ac:dyDescent="0.4">
      <c r="A41" s="127"/>
      <c r="B41" s="32" t="s">
        <v>1</v>
      </c>
      <c r="C41" s="32">
        <f>IFERROR(VLOOKUP(C164,DAY!$A$2:$E$3000,3,0),0)</f>
        <v>22</v>
      </c>
      <c r="D41" s="32">
        <f>IFERROR(VLOOKUP(D164,DAY!$A$2:$E$744,3,0),0)</f>
        <v>23</v>
      </c>
      <c r="E41" s="32">
        <f>IFERROR(VLOOKUP(E164,DAY!$A$2:$E$744,3,0),0)</f>
        <v>24</v>
      </c>
      <c r="F41" s="32">
        <f>IFERROR(VLOOKUP(F164,DAY!$A$2:$E$744,3,0),0)</f>
        <v>25</v>
      </c>
      <c r="G41" s="32">
        <f>IFERROR(VLOOKUP(G164,DAY!$A$2:$E$744,3,0),0)</f>
        <v>26</v>
      </c>
      <c r="H41" s="32">
        <f>IFERROR(VLOOKUP(H164,DAY!$A$2:$E$744,3,0),0)</f>
        <v>27</v>
      </c>
      <c r="I41" s="32">
        <f>IFERROR(VLOOKUP(I164,DAY!$A$2:$E$744,3,0),0)</f>
        <v>28</v>
      </c>
      <c r="J41" s="32">
        <f>IFERROR(VLOOKUP(J164,DAY!$A$2:$E$744,3,0),0)</f>
        <v>29</v>
      </c>
      <c r="K41" s="32">
        <f>IFERROR(VLOOKUP(K164,DAY!$A$2:$E$744,3,0),0)</f>
        <v>30</v>
      </c>
      <c r="L41" s="32">
        <f>IFERROR(VLOOKUP(L164,DAY!$A$2:$E$744,3,0),0)</f>
        <v>31</v>
      </c>
      <c r="M41" s="32">
        <f>IFERROR(VLOOKUP(M164,DAY!$A$2:$E$744,3,0),0)</f>
        <v>1</v>
      </c>
      <c r="N41" s="32">
        <f>IFERROR(VLOOKUP(N164,DAY!$A$2:$E$744,3,0),0)</f>
        <v>2</v>
      </c>
      <c r="O41" s="32">
        <f>IFERROR(VLOOKUP(O164,DAY!$A$2:$E$744,3,0),0)</f>
        <v>3</v>
      </c>
      <c r="P41" s="32">
        <f>IFERROR(VLOOKUP(P164,DAY!$A$2:$E$744,3,0),0)</f>
        <v>4</v>
      </c>
      <c r="Q41" s="32">
        <f>IFERROR(VLOOKUP(Q164,DAY!$A$2:$E$744,3,0),0)</f>
        <v>5</v>
      </c>
      <c r="R41" s="32">
        <f>IFERROR(VLOOKUP(R164,DAY!$A$2:$E$744,3,0),0)</f>
        <v>6</v>
      </c>
      <c r="S41" s="32">
        <f>IFERROR(VLOOKUP(S164,DAY!$A$2:$E$744,3,0),0)</f>
        <v>7</v>
      </c>
      <c r="T41" s="32">
        <f>IFERROR(VLOOKUP(T164,DAY!$A$2:$E$744,3,0),0)</f>
        <v>8</v>
      </c>
      <c r="U41" s="32">
        <f>IFERROR(VLOOKUP(U164,DAY!$A$2:$E$744,3,0),0)</f>
        <v>9</v>
      </c>
      <c r="V41" s="32">
        <f>IFERROR(VLOOKUP(V164,DAY!$A$2:$E$744,3,0),0)</f>
        <v>10</v>
      </c>
      <c r="W41" s="32">
        <f>IFERROR(VLOOKUP(W164,DAY!$A$2:$E$744,3,0),0)</f>
        <v>11</v>
      </c>
      <c r="X41" s="32">
        <f>IFERROR(VLOOKUP(X164,DAY!$A$2:$E$744,3,0),0)</f>
        <v>12</v>
      </c>
      <c r="Y41" s="32">
        <f>IFERROR(VLOOKUP(Y164,DAY!$A$2:$E$744,3,0),0)</f>
        <v>13</v>
      </c>
      <c r="Z41" s="32">
        <f>IFERROR(VLOOKUP(Z164,DAY!$A$2:$E$744,3,0),0)</f>
        <v>14</v>
      </c>
      <c r="AA41" s="32">
        <f>IFERROR(VLOOKUP(AA164,DAY!$A$2:$E$744,3,0),0)</f>
        <v>15</v>
      </c>
      <c r="AB41" s="32">
        <f>IFERROR(VLOOKUP(AB164,DAY!$A$2:$E$744,3,0),0)</f>
        <v>16</v>
      </c>
      <c r="AC41" s="32">
        <f>IFERROR(VLOOKUP(AC164,DAY!$A$2:$E$744,3,0),0)</f>
        <v>17</v>
      </c>
      <c r="AD41" s="33">
        <f>IFERROR(VLOOKUP(AD164,DAY!$A$2:$E$744,3,0),0)</f>
        <v>18</v>
      </c>
      <c r="AE41" s="268"/>
      <c r="AF41" s="270"/>
      <c r="AG41" s="145"/>
      <c r="AH41" s="268"/>
      <c r="AI41" s="270"/>
      <c r="AJ41" s="145"/>
      <c r="AM41" s="30"/>
      <c r="AN41" s="30"/>
      <c r="AQ41" s="35">
        <f>IFERROR(VLOOKUP(AQ165,DAY!$A$2:$E$744,2,0),0)</f>
        <v>0</v>
      </c>
    </row>
    <row r="42" spans="1:52" ht="27.75" customHeight="1" x14ac:dyDescent="0.4">
      <c r="A42" s="127"/>
      <c r="B42" s="35" t="s">
        <v>2</v>
      </c>
      <c r="C42" s="35" t="str">
        <f>IFERROR(VLOOKUP(C164,DAY!$A$2:$E$3000,4,0),0)</f>
        <v>月</v>
      </c>
      <c r="D42" s="35" t="str">
        <f>IFERROR(VLOOKUP(D164,DAY!$A$2:$E$3000,4,0),0)</f>
        <v>火</v>
      </c>
      <c r="E42" s="35" t="str">
        <f>IFERROR(VLOOKUP(E164,DAY!$A$2:$E$3000,4,0),0)</f>
        <v>水</v>
      </c>
      <c r="F42" s="35" t="str">
        <f>IFERROR(VLOOKUP(F164,DAY!$A$2:$E$3000,4,0),0)</f>
        <v>木</v>
      </c>
      <c r="G42" s="35" t="str">
        <f>IFERROR(VLOOKUP(G164,DAY!$A$2:$E$3000,4,0),0)</f>
        <v>金</v>
      </c>
      <c r="H42" s="35" t="str">
        <f>IFERROR(VLOOKUP(H164,DAY!$A$2:$E$3000,4,0),0)</f>
        <v>土</v>
      </c>
      <c r="I42" s="35" t="str">
        <f>IFERROR(VLOOKUP(I164,DAY!$A$2:$E$3000,4,0),0)</f>
        <v>日</v>
      </c>
      <c r="J42" s="35" t="str">
        <f>IFERROR(VLOOKUP(J164,DAY!$A$2:$E$3000,4,0),0)</f>
        <v>月</v>
      </c>
      <c r="K42" s="35" t="str">
        <f>IFERROR(VLOOKUP(K164,DAY!$A$2:$E$3000,4,0),0)</f>
        <v>火</v>
      </c>
      <c r="L42" s="35" t="str">
        <f>IFERROR(VLOOKUP(L164,DAY!$A$2:$E$3000,4,0),0)</f>
        <v>水</v>
      </c>
      <c r="M42" s="35" t="str">
        <f>IFERROR(VLOOKUP(M164,DAY!$A$2:$E$3000,4,0),0)</f>
        <v>木</v>
      </c>
      <c r="N42" s="35" t="str">
        <f>IFERROR(VLOOKUP(N164,DAY!$A$2:$E$3000,4,0),0)</f>
        <v>金</v>
      </c>
      <c r="O42" s="35" t="str">
        <f>IFERROR(VLOOKUP(O164,DAY!$A$2:$E$3000,4,0),0)</f>
        <v>土</v>
      </c>
      <c r="P42" s="35" t="str">
        <f>IFERROR(VLOOKUP(P164,DAY!$A$2:$E$3000,4,0),0)</f>
        <v>日</v>
      </c>
      <c r="Q42" s="35" t="str">
        <f>IFERROR(VLOOKUP(Q164,DAY!$A$2:$E$3000,4,0),0)</f>
        <v>月</v>
      </c>
      <c r="R42" s="35" t="str">
        <f>IFERROR(VLOOKUP(R164,DAY!$A$2:$E$3000,4,0),0)</f>
        <v>火</v>
      </c>
      <c r="S42" s="35" t="str">
        <f>IFERROR(VLOOKUP(S164,DAY!$A$2:$E$3000,4,0),0)</f>
        <v>水</v>
      </c>
      <c r="T42" s="35" t="str">
        <f>IFERROR(VLOOKUP(T164,DAY!$A$2:$E$3000,4,0),0)</f>
        <v>木</v>
      </c>
      <c r="U42" s="35" t="str">
        <f>IFERROR(VLOOKUP(U164,DAY!$A$2:$E$3000,4,0),0)</f>
        <v>金</v>
      </c>
      <c r="V42" s="35" t="str">
        <f>IFERROR(VLOOKUP(V164,DAY!$A$2:$E$3000,4,0),0)</f>
        <v>土</v>
      </c>
      <c r="W42" s="35" t="str">
        <f>IFERROR(VLOOKUP(W164,DAY!$A$2:$E$3000,4,0),0)</f>
        <v>日</v>
      </c>
      <c r="X42" s="35" t="str">
        <f>IFERROR(VLOOKUP(X164,DAY!$A$2:$E$3000,4,0),0)</f>
        <v>月</v>
      </c>
      <c r="Y42" s="35" t="str">
        <f>IFERROR(VLOOKUP(Y164,DAY!$A$2:$E$3000,4,0),0)</f>
        <v>火</v>
      </c>
      <c r="Z42" s="35" t="str">
        <f>IFERROR(VLOOKUP(Z164,DAY!$A$2:$E$3000,4,0),0)</f>
        <v>水</v>
      </c>
      <c r="AA42" s="35" t="str">
        <f>IFERROR(VLOOKUP(AA164,DAY!$A$2:$E$3000,4,0),0)</f>
        <v>木</v>
      </c>
      <c r="AB42" s="35" t="str">
        <f>IFERROR(VLOOKUP(AB164,DAY!$A$2:$E$3000,4,0),0)</f>
        <v>金</v>
      </c>
      <c r="AC42" s="35" t="str">
        <f>IFERROR(VLOOKUP(AC164,DAY!$A$2:$E$3000,4,0),0)</f>
        <v>土</v>
      </c>
      <c r="AD42" s="35" t="str">
        <f>IFERROR(VLOOKUP(AD164,DAY!$A$2:$E$3000,4,0),0)</f>
        <v>日</v>
      </c>
      <c r="AE42" s="268"/>
      <c r="AF42" s="270"/>
      <c r="AG42" s="145"/>
      <c r="AH42" s="268"/>
      <c r="AI42" s="270"/>
      <c r="AJ42" s="145"/>
      <c r="AM42" s="30"/>
      <c r="AN42" s="30"/>
      <c r="AQ42" s="34">
        <f>IFERROR(VLOOKUP(AQ165,DAY!$A$2:$E$744,3,0),0)</f>
        <v>0</v>
      </c>
    </row>
    <row r="43" spans="1:52" ht="88.5" customHeight="1" x14ac:dyDescent="0.4">
      <c r="A43" s="127"/>
      <c r="B43" s="36" t="s">
        <v>3</v>
      </c>
      <c r="C43" s="36" t="str">
        <f>IFERROR(VLOOKUP(C164,DAY!$A$2:$E$3000,5,0),0)</f>
        <v/>
      </c>
      <c r="D43" s="36" t="str">
        <f>IFERROR(VLOOKUP(D164,DAY!$A$2:$E$3000,5,0),0)</f>
        <v/>
      </c>
      <c r="E43" s="36" t="str">
        <f>IFERROR(VLOOKUP(E164,DAY!$A$2:$E$3000,5,0),0)</f>
        <v/>
      </c>
      <c r="F43" s="36" t="str">
        <f>IFERROR(VLOOKUP(F164,DAY!$A$2:$E$3000,5,0),0)</f>
        <v/>
      </c>
      <c r="G43" s="36" t="str">
        <f>IFERROR(VLOOKUP(G164,DAY!$A$2:$E$3000,5,0),0)</f>
        <v/>
      </c>
      <c r="H43" s="36" t="str">
        <f>IFERROR(VLOOKUP(H164,DAY!$A$2:$E$3000,5,0),0)</f>
        <v/>
      </c>
      <c r="I43" s="36" t="str">
        <f>IFERROR(VLOOKUP(I164,DAY!$A$2:$E$3000,5,0),0)</f>
        <v/>
      </c>
      <c r="J43" s="36" t="str">
        <f>IFERROR(VLOOKUP(J164,DAY!$A$2:$E$3000,5,0),0)</f>
        <v/>
      </c>
      <c r="K43" s="36" t="str">
        <f>IFERROR(VLOOKUP(K164,DAY!$A$2:$E$3000,5,0),0)</f>
        <v/>
      </c>
      <c r="L43" s="36" t="str">
        <f>IFERROR(VLOOKUP(L164,DAY!$A$2:$E$3000,5,0),0)</f>
        <v/>
      </c>
      <c r="M43" s="36" t="str">
        <f>IFERROR(VLOOKUP(M164,DAY!$A$2:$E$3000,5,0),0)</f>
        <v/>
      </c>
      <c r="N43" s="36" t="str">
        <f>IFERROR(VLOOKUP(N164,DAY!$A$2:$E$3000,5,0),0)</f>
        <v/>
      </c>
      <c r="O43" s="36" t="str">
        <f>IFERROR(VLOOKUP(O164,DAY!$A$2:$E$3000,5,0),0)</f>
        <v/>
      </c>
      <c r="P43" s="36" t="str">
        <f>IFERROR(VLOOKUP(P164,DAY!$A$2:$E$3000,5,0),0)</f>
        <v/>
      </c>
      <c r="Q43" s="36" t="str">
        <f>IFERROR(VLOOKUP(Q164,DAY!$A$2:$E$3000,5,0),0)</f>
        <v/>
      </c>
      <c r="R43" s="36" t="str">
        <f>IFERROR(VLOOKUP(R164,DAY!$A$2:$E$3000,5,0),0)</f>
        <v/>
      </c>
      <c r="S43" s="36" t="str">
        <f>IFERROR(VLOOKUP(S164,DAY!$A$2:$E$3000,5,0),0)</f>
        <v/>
      </c>
      <c r="T43" s="36" t="str">
        <f>IFERROR(VLOOKUP(T164,DAY!$A$2:$E$3000,5,0),0)</f>
        <v/>
      </c>
      <c r="U43" s="36" t="str">
        <f>IFERROR(VLOOKUP(U164,DAY!$A$2:$E$3000,5,0),0)</f>
        <v/>
      </c>
      <c r="V43" s="36" t="str">
        <f>IFERROR(VLOOKUP(V164,DAY!$A$2:$E$3000,5,0),0)</f>
        <v/>
      </c>
      <c r="W43" s="36" t="str">
        <f>IFERROR(VLOOKUP(W164,DAY!$A$2:$E$3000,5,0),0)</f>
        <v>山の日</v>
      </c>
      <c r="X43" s="36" t="str">
        <f>IFERROR(VLOOKUP(X164,DAY!$A$2:$E$3000,5,0),0)</f>
        <v>振替休日</v>
      </c>
      <c r="Y43" s="36" t="str">
        <f>IFERROR(VLOOKUP(Y164,DAY!$A$2:$E$3000,5,0),0)</f>
        <v/>
      </c>
      <c r="Z43" s="36" t="str">
        <f>IFERROR(VLOOKUP(Z164,DAY!$A$2:$E$3000,5,0),0)</f>
        <v/>
      </c>
      <c r="AA43" s="36" t="str">
        <f>IFERROR(VLOOKUP(AA164,DAY!$A$2:$E$3000,5,0),0)</f>
        <v/>
      </c>
      <c r="AB43" s="36" t="str">
        <f>IFERROR(VLOOKUP(AB164,DAY!$A$2:$E$3000,5,0),0)</f>
        <v/>
      </c>
      <c r="AC43" s="36" t="str">
        <f>IFERROR(VLOOKUP(AC164,DAY!$A$2:$E$3000,5,0),0)</f>
        <v/>
      </c>
      <c r="AD43" s="36" t="str">
        <f>IFERROR(VLOOKUP(AD164,DAY!$A$2:$E$3000,5,0),0)</f>
        <v/>
      </c>
      <c r="AE43" s="268"/>
      <c r="AF43" s="270"/>
      <c r="AG43" s="146"/>
      <c r="AH43" s="268"/>
      <c r="AI43" s="270"/>
      <c r="AJ43" s="146"/>
      <c r="AM43" s="38"/>
      <c r="AN43" s="38"/>
      <c r="AQ43" s="34">
        <f>IFERROR(VLOOKUP(AQ165,DAY!$A$2:$E$744,4,0),0)</f>
        <v>0</v>
      </c>
    </row>
    <row r="44" spans="1:52" ht="27.75" customHeight="1" x14ac:dyDescent="0.4">
      <c r="A44" s="127"/>
      <c r="B44" s="99" t="s">
        <v>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01">
        <f>IF(COUNT(C44:AD44)=0,+(COUNTIF(C44:AD44,"作業"))+(COUNTIF(C44:AD44,"休日")),"")</f>
        <v>0</v>
      </c>
      <c r="AF44" s="102">
        <f>IF(+COUNT(C44:AD44)=0,(COUNTIF(C44:AD44,"休日")),"")</f>
        <v>0</v>
      </c>
      <c r="AG44" s="263"/>
      <c r="AH44" s="101">
        <f>IF(COUNT(C45:AD45)=0,+(COUNTIF(C45:AD45,"作業"))+(COUNTIF(C45:AD45,"休日")),"")</f>
        <v>0</v>
      </c>
      <c r="AI44" s="102">
        <f>IF(COUNT(C45:AD45)=0,(COUNTIF(C45:AD45,"休日")),"")</f>
        <v>0</v>
      </c>
      <c r="AJ44" s="263"/>
      <c r="AL44" s="37"/>
      <c r="AM44" s="30"/>
      <c r="AN44" s="30"/>
      <c r="AO44" s="37"/>
      <c r="AP44" s="37"/>
      <c r="AQ44" s="36">
        <f>IFERROR(VLOOKUP(AQ165,DAY!$A$2:$E$744,5,0),0)</f>
        <v>0</v>
      </c>
      <c r="AR44" s="37"/>
      <c r="AS44" s="37"/>
      <c r="AT44" s="37"/>
      <c r="AU44" s="37"/>
      <c r="AV44" s="37"/>
      <c r="AW44" s="37"/>
      <c r="AX44" s="37"/>
      <c r="AY44" s="37"/>
      <c r="AZ44" s="37"/>
    </row>
    <row r="45" spans="1:52" ht="27.75" customHeight="1" thickBot="1" x14ac:dyDescent="0.45">
      <c r="A45" s="156"/>
      <c r="B45" s="100" t="s">
        <v>5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265">
        <f>IFERROR(AM45,0)</f>
        <v>0</v>
      </c>
      <c r="AF45" s="266"/>
      <c r="AG45" s="264"/>
      <c r="AH45" s="265">
        <f>IFERROR(AN45,0)</f>
        <v>0</v>
      </c>
      <c r="AI45" s="266"/>
      <c r="AJ45" s="264"/>
      <c r="AM45" s="42" t="e">
        <f>ROUND(AF44/AE44,3)</f>
        <v>#DIV/0!</v>
      </c>
      <c r="AN45" s="43" t="e">
        <f>ROUND(AI44/AH44,3)</f>
        <v>#DIV/0!</v>
      </c>
      <c r="AQ45" s="39">
        <f>IFERROR(VLOOKUP(AQ165,DAY!$A$2:$E$744,6,0),0)</f>
        <v>0</v>
      </c>
    </row>
    <row r="46" spans="1:52" s="37" customFormat="1" ht="27.75" customHeight="1" thickBot="1" x14ac:dyDescent="0.45">
      <c r="A46" s="130" t="s">
        <v>67</v>
      </c>
      <c r="B46" s="29" t="s">
        <v>0</v>
      </c>
      <c r="C46" s="29">
        <f>IFERROR(VLOOKUP(C165,DAY!$A$2:$E$3000,2,0),0)</f>
        <v>8</v>
      </c>
      <c r="D46" s="29">
        <f>IFERROR(VLOOKUP(D165,DAY!$A$2:$E$744,2,0),0)</f>
        <v>8</v>
      </c>
      <c r="E46" s="29">
        <f>IFERROR(VLOOKUP(E165,DAY!$A$2:$E$744,2,0),0)</f>
        <v>8</v>
      </c>
      <c r="F46" s="29">
        <f>IFERROR(VLOOKUP(F165,DAY!$A$2:$E$744,2,0),0)</f>
        <v>8</v>
      </c>
      <c r="G46" s="29">
        <f>IFERROR(VLOOKUP(G165,DAY!$A$2:$E$744,2,0),0)</f>
        <v>8</v>
      </c>
      <c r="H46" s="29">
        <f>IFERROR(VLOOKUP(H165,DAY!$A$2:$E$744,2,0),0)</f>
        <v>8</v>
      </c>
      <c r="I46" s="29">
        <f>IFERROR(VLOOKUP(I165,DAY!$A$2:$E$744,2,0),0)</f>
        <v>8</v>
      </c>
      <c r="J46" s="29">
        <f>IFERROR(VLOOKUP(J165,DAY!$A$2:$E$744,2,0),0)</f>
        <v>8</v>
      </c>
      <c r="K46" s="29">
        <f>IFERROR(VLOOKUP(K165,DAY!$A$2:$E$744,2,0),0)</f>
        <v>8</v>
      </c>
      <c r="L46" s="29">
        <f>IFERROR(VLOOKUP(L165,DAY!$A$2:$E$744,2,0),0)</f>
        <v>8</v>
      </c>
      <c r="M46" s="29">
        <f>IFERROR(VLOOKUP(M165,DAY!$A$2:$E$744,2,0),0)</f>
        <v>8</v>
      </c>
      <c r="N46" s="29">
        <f>IFERROR(VLOOKUP(N165,DAY!$A$2:$E$744,2,0),0)</f>
        <v>8</v>
      </c>
      <c r="O46" s="29">
        <f>IFERROR(VLOOKUP(O165,DAY!$A$2:$E$744,2,0),0)</f>
        <v>8</v>
      </c>
      <c r="P46" s="29">
        <f>IFERROR(VLOOKUP(P165,DAY!$A$2:$E$744,2,0),0)</f>
        <v>9</v>
      </c>
      <c r="Q46" s="29">
        <f>IFERROR(VLOOKUP(Q165,DAY!$A$2:$E$744,2,0),0)</f>
        <v>9</v>
      </c>
      <c r="R46" s="29">
        <f>IFERROR(VLOOKUP(R165,DAY!$A$2:$E$744,2,0),0)</f>
        <v>9</v>
      </c>
      <c r="S46" s="29">
        <f>IFERROR(VLOOKUP(S165,DAY!$A$2:$E$744,2,0),0)</f>
        <v>9</v>
      </c>
      <c r="T46" s="29">
        <f>IFERROR(VLOOKUP(T165,DAY!$A$2:$E$744,2,0),0)</f>
        <v>9</v>
      </c>
      <c r="U46" s="29">
        <f>IFERROR(VLOOKUP(U165,DAY!$A$2:$E$744,2,0),0)</f>
        <v>9</v>
      </c>
      <c r="V46" s="29">
        <f>IFERROR(VLOOKUP(V165,DAY!$A$2:$E$744,2,0),0)</f>
        <v>9</v>
      </c>
      <c r="W46" s="29">
        <f>IFERROR(VLOOKUP(W165,DAY!$A$2:$E$744,2,0),0)</f>
        <v>9</v>
      </c>
      <c r="X46" s="29">
        <f>IFERROR(VLOOKUP(X165,DAY!$A$2:$E$744,2,0),0)</f>
        <v>9</v>
      </c>
      <c r="Y46" s="29">
        <f>IFERROR(VLOOKUP(Y165,DAY!$A$2:$E$744,2,0),0)</f>
        <v>9</v>
      </c>
      <c r="Z46" s="29">
        <f>IFERROR(VLOOKUP(Z165,DAY!$A$2:$E$744,2,0),0)</f>
        <v>9</v>
      </c>
      <c r="AA46" s="29">
        <f>IFERROR(VLOOKUP(AA165,DAY!$A$2:$E$744,2,0),0)</f>
        <v>9</v>
      </c>
      <c r="AB46" s="29">
        <f>IFERROR(VLOOKUP(AB165,DAY!$A$2:$E$744,2,0),0)</f>
        <v>9</v>
      </c>
      <c r="AC46" s="29">
        <f>IFERROR(VLOOKUP(AC165,DAY!$A$2:$E$744,2,0),0)</f>
        <v>9</v>
      </c>
      <c r="AD46" s="29">
        <f>IFERROR(VLOOKUP(AD165,DAY!$A$2:$E$744,2,0),0)</f>
        <v>9</v>
      </c>
      <c r="AE46" s="267" t="s">
        <v>11</v>
      </c>
      <c r="AF46" s="269" t="s">
        <v>12</v>
      </c>
      <c r="AG46" s="145" t="s">
        <v>84</v>
      </c>
      <c r="AH46" s="271" t="s">
        <v>11</v>
      </c>
      <c r="AI46" s="272" t="s">
        <v>13</v>
      </c>
      <c r="AJ46" s="145" t="s">
        <v>84</v>
      </c>
      <c r="AL46" s="20"/>
      <c r="AM46" s="30"/>
      <c r="AN46" s="30"/>
      <c r="AO46" s="20"/>
      <c r="AP46" s="20"/>
      <c r="AQ46" s="46">
        <f>IFERROR(VLOOKUP(AQ165,DAY!$A$2:$E$744,7,0),0)</f>
        <v>0</v>
      </c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ht="27.75" customHeight="1" x14ac:dyDescent="0.4">
      <c r="A47" s="127"/>
      <c r="B47" s="32" t="s">
        <v>1</v>
      </c>
      <c r="C47" s="32">
        <f>IFERROR(VLOOKUP(C165,DAY!$A$2:$E$3000,3,0),0)</f>
        <v>19</v>
      </c>
      <c r="D47" s="32">
        <f>IFERROR(VLOOKUP(D165,DAY!$A$2:$E$744,3,0),0)</f>
        <v>20</v>
      </c>
      <c r="E47" s="32">
        <f>IFERROR(VLOOKUP(E165,DAY!$A$2:$E$744,3,0),0)</f>
        <v>21</v>
      </c>
      <c r="F47" s="32">
        <f>IFERROR(VLOOKUP(F165,DAY!$A$2:$E$744,3,0),0)</f>
        <v>22</v>
      </c>
      <c r="G47" s="32">
        <f>IFERROR(VLOOKUP(G165,DAY!$A$2:$E$744,3,0),0)</f>
        <v>23</v>
      </c>
      <c r="H47" s="32">
        <f>IFERROR(VLOOKUP(H165,DAY!$A$2:$E$744,3,0),0)</f>
        <v>24</v>
      </c>
      <c r="I47" s="32">
        <f>IFERROR(VLOOKUP(I165,DAY!$A$2:$E$744,3,0),0)</f>
        <v>25</v>
      </c>
      <c r="J47" s="32">
        <f>IFERROR(VLOOKUP(J165,DAY!$A$2:$E$744,3,0),0)</f>
        <v>26</v>
      </c>
      <c r="K47" s="32">
        <f>IFERROR(VLOOKUP(K165,DAY!$A$2:$E$744,3,0),0)</f>
        <v>27</v>
      </c>
      <c r="L47" s="32">
        <f>IFERROR(VLOOKUP(L165,DAY!$A$2:$E$744,3,0),0)</f>
        <v>28</v>
      </c>
      <c r="M47" s="32">
        <f>IFERROR(VLOOKUP(M165,DAY!$A$2:$E$744,3,0),0)</f>
        <v>29</v>
      </c>
      <c r="N47" s="32">
        <f>IFERROR(VLOOKUP(N165,DAY!$A$2:$E$744,3,0),0)</f>
        <v>30</v>
      </c>
      <c r="O47" s="32">
        <f>IFERROR(VLOOKUP(O165,DAY!$A$2:$E$744,3,0),0)</f>
        <v>31</v>
      </c>
      <c r="P47" s="32">
        <f>IFERROR(VLOOKUP(P165,DAY!$A$2:$E$744,3,0),0)</f>
        <v>1</v>
      </c>
      <c r="Q47" s="32">
        <f>IFERROR(VLOOKUP(Q165,DAY!$A$2:$E$744,3,0),0)</f>
        <v>2</v>
      </c>
      <c r="R47" s="32">
        <f>IFERROR(VLOOKUP(R165,DAY!$A$2:$E$744,3,0),0)</f>
        <v>3</v>
      </c>
      <c r="S47" s="32">
        <f>IFERROR(VLOOKUP(S165,DAY!$A$2:$E$744,3,0),0)</f>
        <v>4</v>
      </c>
      <c r="T47" s="32">
        <f>IFERROR(VLOOKUP(T165,DAY!$A$2:$E$744,3,0),0)</f>
        <v>5</v>
      </c>
      <c r="U47" s="32">
        <f>IFERROR(VLOOKUP(U165,DAY!$A$2:$E$744,3,0),0)</f>
        <v>6</v>
      </c>
      <c r="V47" s="32">
        <f>IFERROR(VLOOKUP(V165,DAY!$A$2:$E$744,3,0),0)</f>
        <v>7</v>
      </c>
      <c r="W47" s="32">
        <f>IFERROR(VLOOKUP(W165,DAY!$A$2:$E$744,3,0),0)</f>
        <v>8</v>
      </c>
      <c r="X47" s="32">
        <f>IFERROR(VLOOKUP(X165,DAY!$A$2:$E$744,3,0),0)</f>
        <v>9</v>
      </c>
      <c r="Y47" s="32">
        <f>IFERROR(VLOOKUP(Y165,DAY!$A$2:$E$744,3,0),0)</f>
        <v>10</v>
      </c>
      <c r="Z47" s="32">
        <f>IFERROR(VLOOKUP(Z165,DAY!$A$2:$E$744,3,0),0)</f>
        <v>11</v>
      </c>
      <c r="AA47" s="32">
        <f>IFERROR(VLOOKUP(AA165,DAY!$A$2:$E$744,3,0),0)</f>
        <v>12</v>
      </c>
      <c r="AB47" s="32">
        <f>IFERROR(VLOOKUP(AB165,DAY!$A$2:$E$744,3,0),0)</f>
        <v>13</v>
      </c>
      <c r="AC47" s="32">
        <f>IFERROR(VLOOKUP(AC165,DAY!$A$2:$E$744,3,0),0)</f>
        <v>14</v>
      </c>
      <c r="AD47" s="33">
        <f>IFERROR(VLOOKUP(AD165,DAY!$A$2:$E$744,3,0),0)</f>
        <v>15</v>
      </c>
      <c r="AE47" s="268"/>
      <c r="AF47" s="270"/>
      <c r="AG47" s="145"/>
      <c r="AH47" s="268"/>
      <c r="AI47" s="270"/>
      <c r="AJ47" s="145"/>
      <c r="AM47" s="30"/>
      <c r="AN47" s="30"/>
      <c r="AQ47" s="31">
        <f>IFERROR(VLOOKUP(AQ166,DAY!$A$2:$E$744,2,0),0)</f>
        <v>0</v>
      </c>
    </row>
    <row r="48" spans="1:52" ht="27.75" customHeight="1" x14ac:dyDescent="0.4">
      <c r="A48" s="127"/>
      <c r="B48" s="35" t="s">
        <v>2</v>
      </c>
      <c r="C48" s="35" t="str">
        <f>IFERROR(VLOOKUP(C165,DAY!$A$2:$E$3000,4,0),0)</f>
        <v>月</v>
      </c>
      <c r="D48" s="35" t="str">
        <f>IFERROR(VLOOKUP(D165,DAY!$A$2:$E$3000,4,0),0)</f>
        <v>火</v>
      </c>
      <c r="E48" s="35" t="str">
        <f>IFERROR(VLOOKUP(E165,DAY!$A$2:$E$3000,4,0),0)</f>
        <v>水</v>
      </c>
      <c r="F48" s="35" t="str">
        <f>IFERROR(VLOOKUP(F165,DAY!$A$2:$E$3000,4,0),0)</f>
        <v>木</v>
      </c>
      <c r="G48" s="35" t="str">
        <f>IFERROR(VLOOKUP(G165,DAY!$A$2:$E$3000,4,0),0)</f>
        <v>金</v>
      </c>
      <c r="H48" s="35" t="str">
        <f>IFERROR(VLOOKUP(H165,DAY!$A$2:$E$3000,4,0),0)</f>
        <v>土</v>
      </c>
      <c r="I48" s="35" t="str">
        <f>IFERROR(VLOOKUP(I165,DAY!$A$2:$E$3000,4,0),0)</f>
        <v>日</v>
      </c>
      <c r="J48" s="35" t="str">
        <f>IFERROR(VLOOKUP(J165,DAY!$A$2:$E$3000,4,0),0)</f>
        <v>月</v>
      </c>
      <c r="K48" s="35" t="str">
        <f>IFERROR(VLOOKUP(K165,DAY!$A$2:$E$3000,4,0),0)</f>
        <v>火</v>
      </c>
      <c r="L48" s="35" t="str">
        <f>IFERROR(VLOOKUP(L165,DAY!$A$2:$E$3000,4,0),0)</f>
        <v>水</v>
      </c>
      <c r="M48" s="35" t="str">
        <f>IFERROR(VLOOKUP(M165,DAY!$A$2:$E$3000,4,0),0)</f>
        <v>木</v>
      </c>
      <c r="N48" s="35" t="str">
        <f>IFERROR(VLOOKUP(N165,DAY!$A$2:$E$3000,4,0),0)</f>
        <v>金</v>
      </c>
      <c r="O48" s="35" t="str">
        <f>IFERROR(VLOOKUP(O165,DAY!$A$2:$E$3000,4,0),0)</f>
        <v>土</v>
      </c>
      <c r="P48" s="35" t="str">
        <f>IFERROR(VLOOKUP(P165,DAY!$A$2:$E$3000,4,0),0)</f>
        <v>日</v>
      </c>
      <c r="Q48" s="35" t="str">
        <f>IFERROR(VLOOKUP(Q165,DAY!$A$2:$E$3000,4,0),0)</f>
        <v>月</v>
      </c>
      <c r="R48" s="35" t="str">
        <f>IFERROR(VLOOKUP(R165,DAY!$A$2:$E$3000,4,0),0)</f>
        <v>火</v>
      </c>
      <c r="S48" s="35" t="str">
        <f>IFERROR(VLOOKUP(S165,DAY!$A$2:$E$3000,4,0),0)</f>
        <v>水</v>
      </c>
      <c r="T48" s="35" t="str">
        <f>IFERROR(VLOOKUP(T165,DAY!$A$2:$E$3000,4,0),0)</f>
        <v>木</v>
      </c>
      <c r="U48" s="35" t="str">
        <f>IFERROR(VLOOKUP(U165,DAY!$A$2:$E$3000,4,0),0)</f>
        <v>金</v>
      </c>
      <c r="V48" s="35" t="str">
        <f>IFERROR(VLOOKUP(V165,DAY!$A$2:$E$3000,4,0),0)</f>
        <v>土</v>
      </c>
      <c r="W48" s="35" t="str">
        <f>IFERROR(VLOOKUP(W165,DAY!$A$2:$E$3000,4,0),0)</f>
        <v>日</v>
      </c>
      <c r="X48" s="35" t="str">
        <f>IFERROR(VLOOKUP(X165,DAY!$A$2:$E$3000,4,0),0)</f>
        <v>月</v>
      </c>
      <c r="Y48" s="35" t="str">
        <f>IFERROR(VLOOKUP(Y165,DAY!$A$2:$E$3000,4,0),0)</f>
        <v>火</v>
      </c>
      <c r="Z48" s="35" t="str">
        <f>IFERROR(VLOOKUP(Z165,DAY!$A$2:$E$3000,4,0),0)</f>
        <v>水</v>
      </c>
      <c r="AA48" s="35" t="str">
        <f>IFERROR(VLOOKUP(AA165,DAY!$A$2:$E$3000,4,0),0)</f>
        <v>木</v>
      </c>
      <c r="AB48" s="35" t="str">
        <f>IFERROR(VLOOKUP(AB165,DAY!$A$2:$E$3000,4,0),0)</f>
        <v>金</v>
      </c>
      <c r="AC48" s="35" t="str">
        <f>IFERROR(VLOOKUP(AC165,DAY!$A$2:$E$3000,4,0),0)</f>
        <v>土</v>
      </c>
      <c r="AD48" s="35" t="str">
        <f>IFERROR(VLOOKUP(AD165,DAY!$A$2:$E$3000,4,0),0)</f>
        <v>日</v>
      </c>
      <c r="AE48" s="268"/>
      <c r="AF48" s="270"/>
      <c r="AG48" s="145"/>
      <c r="AH48" s="268"/>
      <c r="AI48" s="270"/>
      <c r="AJ48" s="145"/>
      <c r="AM48" s="30"/>
      <c r="AN48" s="30"/>
      <c r="AQ48" s="34">
        <f>IFERROR(VLOOKUP(AQ166,DAY!$A$2:$E$744,3,0),0)</f>
        <v>0</v>
      </c>
    </row>
    <row r="49" spans="1:43" ht="88.5" customHeight="1" x14ac:dyDescent="0.4">
      <c r="A49" s="127"/>
      <c r="B49" s="36" t="s">
        <v>3</v>
      </c>
      <c r="C49" s="36" t="str">
        <f>IFERROR(VLOOKUP(C165,DAY!$A$2:$E$3000,5,0),0)</f>
        <v/>
      </c>
      <c r="D49" s="36" t="str">
        <f>IFERROR(VLOOKUP(D165,DAY!$A$2:$E$3000,5,0),0)</f>
        <v/>
      </c>
      <c r="E49" s="36" t="str">
        <f>IFERROR(VLOOKUP(E165,DAY!$A$2:$E$3000,5,0),0)</f>
        <v/>
      </c>
      <c r="F49" s="36" t="str">
        <f>IFERROR(VLOOKUP(F165,DAY!$A$2:$E$3000,5,0),0)</f>
        <v/>
      </c>
      <c r="G49" s="36" t="str">
        <f>IFERROR(VLOOKUP(G165,DAY!$A$2:$E$3000,5,0),0)</f>
        <v/>
      </c>
      <c r="H49" s="36" t="str">
        <f>IFERROR(VLOOKUP(H165,DAY!$A$2:$E$3000,5,0),0)</f>
        <v/>
      </c>
      <c r="I49" s="36" t="str">
        <f>IFERROR(VLOOKUP(I165,DAY!$A$2:$E$3000,5,0),0)</f>
        <v/>
      </c>
      <c r="J49" s="36" t="str">
        <f>IFERROR(VLOOKUP(J165,DAY!$A$2:$E$3000,5,0),0)</f>
        <v/>
      </c>
      <c r="K49" s="36" t="str">
        <f>IFERROR(VLOOKUP(K165,DAY!$A$2:$E$3000,5,0),0)</f>
        <v/>
      </c>
      <c r="L49" s="36" t="str">
        <f>IFERROR(VLOOKUP(L165,DAY!$A$2:$E$3000,5,0),0)</f>
        <v/>
      </c>
      <c r="M49" s="36" t="str">
        <f>IFERROR(VLOOKUP(M165,DAY!$A$2:$E$3000,5,0),0)</f>
        <v/>
      </c>
      <c r="N49" s="36" t="str">
        <f>IFERROR(VLOOKUP(N165,DAY!$A$2:$E$3000,5,0),0)</f>
        <v/>
      </c>
      <c r="O49" s="36" t="str">
        <f>IFERROR(VLOOKUP(O165,DAY!$A$2:$E$3000,5,0),0)</f>
        <v/>
      </c>
      <c r="P49" s="36" t="str">
        <f>IFERROR(VLOOKUP(P165,DAY!$A$2:$E$3000,5,0),0)</f>
        <v/>
      </c>
      <c r="Q49" s="36" t="str">
        <f>IFERROR(VLOOKUP(Q165,DAY!$A$2:$E$3000,5,0),0)</f>
        <v/>
      </c>
      <c r="R49" s="36" t="str">
        <f>IFERROR(VLOOKUP(R165,DAY!$A$2:$E$3000,5,0),0)</f>
        <v/>
      </c>
      <c r="S49" s="36" t="str">
        <f>IFERROR(VLOOKUP(S165,DAY!$A$2:$E$3000,5,0),0)</f>
        <v/>
      </c>
      <c r="T49" s="36" t="str">
        <f>IFERROR(VLOOKUP(T165,DAY!$A$2:$E$3000,5,0),0)</f>
        <v/>
      </c>
      <c r="U49" s="36" t="str">
        <f>IFERROR(VLOOKUP(U165,DAY!$A$2:$E$3000,5,0),0)</f>
        <v/>
      </c>
      <c r="V49" s="36" t="str">
        <f>IFERROR(VLOOKUP(V165,DAY!$A$2:$E$3000,5,0),0)</f>
        <v/>
      </c>
      <c r="W49" s="36" t="str">
        <f>IFERROR(VLOOKUP(W165,DAY!$A$2:$E$3000,5,0),0)</f>
        <v/>
      </c>
      <c r="X49" s="36" t="str">
        <f>IFERROR(VLOOKUP(X165,DAY!$A$2:$E$3000,5,0),0)</f>
        <v/>
      </c>
      <c r="Y49" s="36" t="str">
        <f>IFERROR(VLOOKUP(Y165,DAY!$A$2:$E$3000,5,0),0)</f>
        <v/>
      </c>
      <c r="Z49" s="36" t="str">
        <f>IFERROR(VLOOKUP(Z165,DAY!$A$2:$E$3000,5,0),0)</f>
        <v/>
      </c>
      <c r="AA49" s="36" t="str">
        <f>IFERROR(VLOOKUP(AA165,DAY!$A$2:$E$3000,5,0),0)</f>
        <v/>
      </c>
      <c r="AB49" s="36" t="str">
        <f>IFERROR(VLOOKUP(AB165,DAY!$A$2:$E$3000,5,0),0)</f>
        <v/>
      </c>
      <c r="AC49" s="36" t="str">
        <f>IFERROR(VLOOKUP(AC165,DAY!$A$2:$E$3000,5,0),0)</f>
        <v/>
      </c>
      <c r="AD49" s="36" t="str">
        <f>IFERROR(VLOOKUP(AD165,DAY!$A$2:$E$3000,5,0),0)</f>
        <v/>
      </c>
      <c r="AE49" s="268"/>
      <c r="AF49" s="270"/>
      <c r="AG49" s="146"/>
      <c r="AH49" s="268"/>
      <c r="AI49" s="270"/>
      <c r="AJ49" s="146"/>
      <c r="AM49" s="38"/>
      <c r="AN49" s="38"/>
      <c r="AQ49" s="34">
        <f>IFERROR(VLOOKUP(AQ166,DAY!$A$2:$E$744,4,0),0)</f>
        <v>0</v>
      </c>
    </row>
    <row r="50" spans="1:43" ht="27.75" customHeight="1" x14ac:dyDescent="0.4">
      <c r="A50" s="127"/>
      <c r="B50" s="99" t="s">
        <v>4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01">
        <f>IF(COUNT(C50:AD50)=0,+(COUNTIF(C50:AD50,"作業"))+(COUNTIF(C50:AD50,"休日")),"")</f>
        <v>0</v>
      </c>
      <c r="AF50" s="102">
        <f>IF(+COUNT(C50:AD50)=0,(COUNTIF(C50:AD50,"休日")),"")</f>
        <v>0</v>
      </c>
      <c r="AG50" s="263"/>
      <c r="AH50" s="101">
        <f>IF(COUNT(C51:AD51)=0,+(COUNTIF(C51:AD51,"作業"))+(COUNTIF(C51:AD51,"休日")),"")</f>
        <v>0</v>
      </c>
      <c r="AI50" s="102">
        <f>IF(COUNT(C51:AD51)=0,(COUNTIF(C51:AD51,"休日")),"")</f>
        <v>0</v>
      </c>
      <c r="AJ50" s="263"/>
      <c r="AL50" s="37"/>
      <c r="AM50" s="30"/>
      <c r="AN50" s="30"/>
      <c r="AQ50" s="36">
        <f>IFERROR(VLOOKUP(AQ166,DAY!$A$2:$E$744,5,0),0)</f>
        <v>0</v>
      </c>
    </row>
    <row r="51" spans="1:43" ht="27.75" customHeight="1" thickBot="1" x14ac:dyDescent="0.45">
      <c r="A51" s="156"/>
      <c r="B51" s="100" t="s">
        <v>5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265">
        <f>IFERROR(AM51,0)</f>
        <v>0</v>
      </c>
      <c r="AF51" s="266"/>
      <c r="AG51" s="264"/>
      <c r="AH51" s="265">
        <f>IFERROR(AN51,0)</f>
        <v>0</v>
      </c>
      <c r="AI51" s="266"/>
      <c r="AJ51" s="264"/>
      <c r="AM51" s="42" t="e">
        <f>ROUND(AF50/AE50,3)</f>
        <v>#DIV/0!</v>
      </c>
      <c r="AN51" s="43" t="e">
        <f>ROUND(AI50/AH50,3)</f>
        <v>#DIV/0!</v>
      </c>
      <c r="AQ51" s="39">
        <f>IFERROR(VLOOKUP(AQ166,DAY!$A$2:$E$744,6,0),0)</f>
        <v>0</v>
      </c>
    </row>
    <row r="52" spans="1:43" ht="27.75" customHeight="1" thickBot="1" x14ac:dyDescent="0.45">
      <c r="A52" s="130" t="s">
        <v>68</v>
      </c>
      <c r="B52" s="29" t="s">
        <v>0</v>
      </c>
      <c r="C52" s="44">
        <f>IFERROR(VLOOKUP(C166,DAY!$A$2:$E$3000,2,0),0)</f>
        <v>9</v>
      </c>
      <c r="D52" s="44">
        <f>IFERROR(VLOOKUP(D166,DAY!$A$2:$E$744,2,0),0)</f>
        <v>9</v>
      </c>
      <c r="E52" s="44">
        <f>IFERROR(VLOOKUP(E166,DAY!$A$2:$E$744,2,0),0)</f>
        <v>9</v>
      </c>
      <c r="F52" s="44">
        <f>IFERROR(VLOOKUP(F166,DAY!$A$2:$E$744,2,0),0)</f>
        <v>9</v>
      </c>
      <c r="G52" s="44">
        <f>IFERROR(VLOOKUP(G166,DAY!$A$2:$E$744,2,0),0)</f>
        <v>9</v>
      </c>
      <c r="H52" s="44">
        <f>IFERROR(VLOOKUP(H166,DAY!$A$2:$E$744,2,0),0)</f>
        <v>9</v>
      </c>
      <c r="I52" s="44">
        <f>IFERROR(VLOOKUP(I166,DAY!$A$2:$E$744,2,0),0)</f>
        <v>9</v>
      </c>
      <c r="J52" s="44">
        <f>IFERROR(VLOOKUP(J166,DAY!$A$2:$E$744,2,0),0)</f>
        <v>9</v>
      </c>
      <c r="K52" s="44">
        <f>IFERROR(VLOOKUP(K166,DAY!$A$2:$E$744,2,0),0)</f>
        <v>9</v>
      </c>
      <c r="L52" s="44">
        <f>IFERROR(VLOOKUP(L166,DAY!$A$2:$E$744,2,0),0)</f>
        <v>9</v>
      </c>
      <c r="M52" s="44">
        <f>IFERROR(VLOOKUP(M166,DAY!$A$2:$E$744,2,0),0)</f>
        <v>9</v>
      </c>
      <c r="N52" s="44">
        <f>IFERROR(VLOOKUP(N166,DAY!$A$2:$E$744,2,0),0)</f>
        <v>9</v>
      </c>
      <c r="O52" s="44">
        <f>IFERROR(VLOOKUP(O166,DAY!$A$2:$E$744,2,0),0)</f>
        <v>9</v>
      </c>
      <c r="P52" s="44">
        <f>IFERROR(VLOOKUP(P166,DAY!$A$2:$E$744,2,0),0)</f>
        <v>9</v>
      </c>
      <c r="Q52" s="44">
        <f>IFERROR(VLOOKUP(Q166,DAY!$A$2:$E$744,2,0),0)</f>
        <v>9</v>
      </c>
      <c r="R52" s="44">
        <f>IFERROR(VLOOKUP(R166,DAY!$A$2:$E$744,2,0),0)</f>
        <v>10</v>
      </c>
      <c r="S52" s="44">
        <f>IFERROR(VLOOKUP(S166,DAY!$A$2:$E$744,2,0),0)</f>
        <v>10</v>
      </c>
      <c r="T52" s="44">
        <f>IFERROR(VLOOKUP(T166,DAY!$A$2:$E$744,2,0),0)</f>
        <v>10</v>
      </c>
      <c r="U52" s="44">
        <f>IFERROR(VLOOKUP(U166,DAY!$A$2:$E$744,2,0),0)</f>
        <v>10</v>
      </c>
      <c r="V52" s="44">
        <f>IFERROR(VLOOKUP(V166,DAY!$A$2:$E$744,2,0),0)</f>
        <v>10</v>
      </c>
      <c r="W52" s="44">
        <f>IFERROR(VLOOKUP(W166,DAY!$A$2:$E$744,2,0),0)</f>
        <v>10</v>
      </c>
      <c r="X52" s="44">
        <f>IFERROR(VLOOKUP(X166,DAY!$A$2:$E$744,2,0),0)</f>
        <v>10</v>
      </c>
      <c r="Y52" s="44">
        <f>IFERROR(VLOOKUP(Y166,DAY!$A$2:$E$744,2,0),0)</f>
        <v>10</v>
      </c>
      <c r="Z52" s="44">
        <f>IFERROR(VLOOKUP(Z166,DAY!$A$2:$E$744,2,0),0)</f>
        <v>10</v>
      </c>
      <c r="AA52" s="44">
        <f>IFERROR(VLOOKUP(AA166,DAY!$A$2:$E$744,2,0),0)</f>
        <v>10</v>
      </c>
      <c r="AB52" s="44">
        <f>IFERROR(VLOOKUP(AB166,DAY!$A$2:$E$744,2,0),0)</f>
        <v>10</v>
      </c>
      <c r="AC52" s="44">
        <f>IFERROR(VLOOKUP(AC166,DAY!$A$2:$E$744,2,0),0)</f>
        <v>10</v>
      </c>
      <c r="AD52" s="44">
        <f>IFERROR(VLOOKUP(AD166,DAY!$A$2:$E$744,2,0),0)</f>
        <v>10</v>
      </c>
      <c r="AE52" s="267" t="s">
        <v>11</v>
      </c>
      <c r="AF52" s="269" t="s">
        <v>12</v>
      </c>
      <c r="AG52" s="145" t="s">
        <v>84</v>
      </c>
      <c r="AH52" s="271" t="s">
        <v>11</v>
      </c>
      <c r="AI52" s="272" t="s">
        <v>13</v>
      </c>
      <c r="AJ52" s="145" t="s">
        <v>84</v>
      </c>
      <c r="AK52" s="37"/>
      <c r="AM52" s="30"/>
      <c r="AN52" s="30"/>
      <c r="AQ52" s="41">
        <f>IFERROR(VLOOKUP(AQ166,DAY!$A$2:$E$744,7,0),0)</f>
        <v>0</v>
      </c>
    </row>
    <row r="53" spans="1:43" ht="27.75" customHeight="1" x14ac:dyDescent="0.4">
      <c r="A53" s="127"/>
      <c r="B53" s="32" t="s">
        <v>1</v>
      </c>
      <c r="C53" s="32">
        <f>IFERROR(VLOOKUP(C166,DAY!$A$2:$E$3000,3,0),0)</f>
        <v>16</v>
      </c>
      <c r="D53" s="32">
        <f>IFERROR(VLOOKUP(D166,DAY!$A$2:$E$744,3,0),0)</f>
        <v>17</v>
      </c>
      <c r="E53" s="32">
        <f>IFERROR(VLOOKUP(E166,DAY!$A$2:$E$744,3,0),0)</f>
        <v>18</v>
      </c>
      <c r="F53" s="32">
        <f>IFERROR(VLOOKUP(F166,DAY!$A$2:$E$744,3,0),0)</f>
        <v>19</v>
      </c>
      <c r="G53" s="32">
        <f>IFERROR(VLOOKUP(G166,DAY!$A$2:$E$744,3,0),0)</f>
        <v>20</v>
      </c>
      <c r="H53" s="32">
        <f>IFERROR(VLOOKUP(H166,DAY!$A$2:$E$744,3,0),0)</f>
        <v>21</v>
      </c>
      <c r="I53" s="32">
        <f>IFERROR(VLOOKUP(I166,DAY!$A$2:$E$744,3,0),0)</f>
        <v>22</v>
      </c>
      <c r="J53" s="32">
        <f>IFERROR(VLOOKUP(J166,DAY!$A$2:$E$744,3,0),0)</f>
        <v>23</v>
      </c>
      <c r="K53" s="32">
        <f>IFERROR(VLOOKUP(K166,DAY!$A$2:$E$744,3,0),0)</f>
        <v>24</v>
      </c>
      <c r="L53" s="32">
        <f>IFERROR(VLOOKUP(L166,DAY!$A$2:$E$744,3,0),0)</f>
        <v>25</v>
      </c>
      <c r="M53" s="32">
        <f>IFERROR(VLOOKUP(M166,DAY!$A$2:$E$744,3,0),0)</f>
        <v>26</v>
      </c>
      <c r="N53" s="32">
        <f>IFERROR(VLOOKUP(N166,DAY!$A$2:$E$744,3,0),0)</f>
        <v>27</v>
      </c>
      <c r="O53" s="32">
        <f>IFERROR(VLOOKUP(O166,DAY!$A$2:$E$744,3,0),0)</f>
        <v>28</v>
      </c>
      <c r="P53" s="32">
        <f>IFERROR(VLOOKUP(P166,DAY!$A$2:$E$744,3,0),0)</f>
        <v>29</v>
      </c>
      <c r="Q53" s="32">
        <f>IFERROR(VLOOKUP(Q166,DAY!$A$2:$E$744,3,0),0)</f>
        <v>30</v>
      </c>
      <c r="R53" s="32">
        <f>IFERROR(VLOOKUP(R166,DAY!$A$2:$E$744,3,0),0)</f>
        <v>1</v>
      </c>
      <c r="S53" s="32">
        <f>IFERROR(VLOOKUP(S166,DAY!$A$2:$E$744,3,0),0)</f>
        <v>2</v>
      </c>
      <c r="T53" s="32">
        <f>IFERROR(VLOOKUP(T166,DAY!$A$2:$E$744,3,0),0)</f>
        <v>3</v>
      </c>
      <c r="U53" s="32">
        <f>IFERROR(VLOOKUP(U166,DAY!$A$2:$E$744,3,0),0)</f>
        <v>4</v>
      </c>
      <c r="V53" s="32">
        <f>IFERROR(VLOOKUP(V166,DAY!$A$2:$E$744,3,0),0)</f>
        <v>5</v>
      </c>
      <c r="W53" s="32">
        <f>IFERROR(VLOOKUP(W166,DAY!$A$2:$E$744,3,0),0)</f>
        <v>6</v>
      </c>
      <c r="X53" s="32">
        <f>IFERROR(VLOOKUP(X166,DAY!$A$2:$E$744,3,0),0)</f>
        <v>7</v>
      </c>
      <c r="Y53" s="32">
        <f>IFERROR(VLOOKUP(Y166,DAY!$A$2:$E$744,3,0),0)</f>
        <v>8</v>
      </c>
      <c r="Z53" s="32">
        <f>IFERROR(VLOOKUP(Z166,DAY!$A$2:$E$744,3,0),0)</f>
        <v>9</v>
      </c>
      <c r="AA53" s="32">
        <f>IFERROR(VLOOKUP(AA166,DAY!$A$2:$E$744,3,0),0)</f>
        <v>10</v>
      </c>
      <c r="AB53" s="32">
        <f>IFERROR(VLOOKUP(AB166,DAY!$A$2:$E$744,3,0),0)</f>
        <v>11</v>
      </c>
      <c r="AC53" s="32">
        <f>IFERROR(VLOOKUP(AC166,DAY!$A$2:$E$744,3,0),0)</f>
        <v>12</v>
      </c>
      <c r="AD53" s="33">
        <f>IFERROR(VLOOKUP(AD166,DAY!$A$2:$E$744,3,0),0)</f>
        <v>13</v>
      </c>
      <c r="AE53" s="268"/>
      <c r="AF53" s="270"/>
      <c r="AG53" s="145"/>
      <c r="AH53" s="268"/>
      <c r="AI53" s="270"/>
      <c r="AJ53" s="145"/>
      <c r="AM53" s="30"/>
      <c r="AN53" s="30"/>
      <c r="AQ53" s="35">
        <f>IFERROR(VLOOKUP(AQ167,DAY!$A$2:$E$744,2,0),0)</f>
        <v>0</v>
      </c>
    </row>
    <row r="54" spans="1:43" ht="27.75" customHeight="1" x14ac:dyDescent="0.4">
      <c r="A54" s="127"/>
      <c r="B54" s="35" t="s">
        <v>2</v>
      </c>
      <c r="C54" s="35" t="str">
        <f>IFERROR(VLOOKUP(C166,DAY!$A$2:$E$3000,4,0),0)</f>
        <v>月</v>
      </c>
      <c r="D54" s="35" t="str">
        <f>IFERROR(VLOOKUP(D166,DAY!$A$2:$E$3000,4,0),0)</f>
        <v>火</v>
      </c>
      <c r="E54" s="35" t="str">
        <f>IFERROR(VLOOKUP(E166,DAY!$A$2:$E$3000,4,0),0)</f>
        <v>水</v>
      </c>
      <c r="F54" s="35" t="str">
        <f>IFERROR(VLOOKUP(F166,DAY!$A$2:$E$3000,4,0),0)</f>
        <v>木</v>
      </c>
      <c r="G54" s="35" t="str">
        <f>IFERROR(VLOOKUP(G166,DAY!$A$2:$E$3000,4,0),0)</f>
        <v>金</v>
      </c>
      <c r="H54" s="35" t="str">
        <f>IFERROR(VLOOKUP(H166,DAY!$A$2:$E$3000,4,0),0)</f>
        <v>土</v>
      </c>
      <c r="I54" s="35" t="str">
        <f>IFERROR(VLOOKUP(I166,DAY!$A$2:$E$3000,4,0),0)</f>
        <v>日</v>
      </c>
      <c r="J54" s="35" t="str">
        <f>IFERROR(VLOOKUP(J166,DAY!$A$2:$E$3000,4,0),0)</f>
        <v>月</v>
      </c>
      <c r="K54" s="35" t="str">
        <f>IFERROR(VLOOKUP(K166,DAY!$A$2:$E$3000,4,0),0)</f>
        <v>火</v>
      </c>
      <c r="L54" s="35" t="str">
        <f>IFERROR(VLOOKUP(L166,DAY!$A$2:$E$3000,4,0),0)</f>
        <v>水</v>
      </c>
      <c r="M54" s="35" t="str">
        <f>IFERROR(VLOOKUP(M166,DAY!$A$2:$E$3000,4,0),0)</f>
        <v>木</v>
      </c>
      <c r="N54" s="35" t="str">
        <f>IFERROR(VLOOKUP(N166,DAY!$A$2:$E$3000,4,0),0)</f>
        <v>金</v>
      </c>
      <c r="O54" s="35" t="str">
        <f>IFERROR(VLOOKUP(O166,DAY!$A$2:$E$3000,4,0),0)</f>
        <v>土</v>
      </c>
      <c r="P54" s="35" t="str">
        <f>IFERROR(VLOOKUP(P166,DAY!$A$2:$E$3000,4,0),0)</f>
        <v>日</v>
      </c>
      <c r="Q54" s="35" t="str">
        <f>IFERROR(VLOOKUP(Q166,DAY!$A$2:$E$3000,4,0),0)</f>
        <v>月</v>
      </c>
      <c r="R54" s="35" t="str">
        <f>IFERROR(VLOOKUP(R166,DAY!$A$2:$E$3000,4,0),0)</f>
        <v>火</v>
      </c>
      <c r="S54" s="35" t="str">
        <f>IFERROR(VLOOKUP(S166,DAY!$A$2:$E$3000,4,0),0)</f>
        <v>水</v>
      </c>
      <c r="T54" s="35" t="str">
        <f>IFERROR(VLOOKUP(T166,DAY!$A$2:$E$3000,4,0),0)</f>
        <v>木</v>
      </c>
      <c r="U54" s="35" t="str">
        <f>IFERROR(VLOOKUP(U166,DAY!$A$2:$E$3000,4,0),0)</f>
        <v>金</v>
      </c>
      <c r="V54" s="35" t="str">
        <f>IFERROR(VLOOKUP(V166,DAY!$A$2:$E$3000,4,0),0)</f>
        <v>土</v>
      </c>
      <c r="W54" s="35" t="str">
        <f>IFERROR(VLOOKUP(W166,DAY!$A$2:$E$3000,4,0),0)</f>
        <v>日</v>
      </c>
      <c r="X54" s="35" t="str">
        <f>IFERROR(VLOOKUP(X166,DAY!$A$2:$E$3000,4,0),0)</f>
        <v>月</v>
      </c>
      <c r="Y54" s="35" t="str">
        <f>IFERROR(VLOOKUP(Y166,DAY!$A$2:$E$3000,4,0),0)</f>
        <v>火</v>
      </c>
      <c r="Z54" s="35" t="str">
        <f>IFERROR(VLOOKUP(Z166,DAY!$A$2:$E$3000,4,0),0)</f>
        <v>水</v>
      </c>
      <c r="AA54" s="35" t="str">
        <f>IFERROR(VLOOKUP(AA166,DAY!$A$2:$E$3000,4,0),0)</f>
        <v>木</v>
      </c>
      <c r="AB54" s="35" t="str">
        <f>IFERROR(VLOOKUP(AB166,DAY!$A$2:$E$3000,4,0),0)</f>
        <v>金</v>
      </c>
      <c r="AC54" s="35" t="str">
        <f>IFERROR(VLOOKUP(AC166,DAY!$A$2:$E$3000,4,0),0)</f>
        <v>土</v>
      </c>
      <c r="AD54" s="35" t="str">
        <f>IFERROR(VLOOKUP(AD166,DAY!$A$2:$E$3000,4,0),0)</f>
        <v>日</v>
      </c>
      <c r="AE54" s="268"/>
      <c r="AF54" s="270"/>
      <c r="AG54" s="145"/>
      <c r="AH54" s="268"/>
      <c r="AI54" s="270"/>
      <c r="AJ54" s="145"/>
      <c r="AM54" s="30"/>
      <c r="AN54" s="30"/>
      <c r="AQ54" s="34">
        <f>IFERROR(VLOOKUP(AQ167,DAY!$A$2:$E$744,3,0),0)</f>
        <v>0</v>
      </c>
    </row>
    <row r="55" spans="1:43" ht="88.5" customHeight="1" x14ac:dyDescent="0.4">
      <c r="A55" s="127"/>
      <c r="B55" s="36" t="s">
        <v>3</v>
      </c>
      <c r="C55" s="36" t="str">
        <f>IFERROR(VLOOKUP(C166,DAY!$A$2:$E$3000,5,0),0)</f>
        <v>敬老の日</v>
      </c>
      <c r="D55" s="36" t="str">
        <f>IFERROR(VLOOKUP(D166,DAY!$A$2:$E$3000,5,0),0)</f>
        <v/>
      </c>
      <c r="E55" s="36" t="str">
        <f>IFERROR(VLOOKUP(E166,DAY!$A$2:$E$3000,5,0),0)</f>
        <v/>
      </c>
      <c r="F55" s="36" t="str">
        <f>IFERROR(VLOOKUP(F166,DAY!$A$2:$E$3000,5,0),0)</f>
        <v/>
      </c>
      <c r="G55" s="36" t="str">
        <f>IFERROR(VLOOKUP(G166,DAY!$A$2:$E$3000,5,0),0)</f>
        <v/>
      </c>
      <c r="H55" s="36" t="str">
        <f>IFERROR(VLOOKUP(H166,DAY!$A$2:$E$3000,5,0),0)</f>
        <v/>
      </c>
      <c r="I55" s="36" t="str">
        <f>IFERROR(VLOOKUP(I166,DAY!$A$2:$E$3000,5,0),0)</f>
        <v>秋分の日</v>
      </c>
      <c r="J55" s="36" t="str">
        <f>IFERROR(VLOOKUP(J166,DAY!$A$2:$E$3000,5,0),0)</f>
        <v>振替休日</v>
      </c>
      <c r="K55" s="36" t="str">
        <f>IFERROR(VLOOKUP(K166,DAY!$A$2:$E$3000,5,0),0)</f>
        <v/>
      </c>
      <c r="L55" s="36" t="str">
        <f>IFERROR(VLOOKUP(L166,DAY!$A$2:$E$3000,5,0),0)</f>
        <v/>
      </c>
      <c r="M55" s="36" t="str">
        <f>IFERROR(VLOOKUP(M166,DAY!$A$2:$E$3000,5,0),0)</f>
        <v/>
      </c>
      <c r="N55" s="36" t="str">
        <f>IFERROR(VLOOKUP(N166,DAY!$A$2:$E$3000,5,0),0)</f>
        <v/>
      </c>
      <c r="O55" s="36" t="str">
        <f>IFERROR(VLOOKUP(O166,DAY!$A$2:$E$3000,5,0),0)</f>
        <v/>
      </c>
      <c r="P55" s="36" t="str">
        <f>IFERROR(VLOOKUP(P166,DAY!$A$2:$E$3000,5,0),0)</f>
        <v/>
      </c>
      <c r="Q55" s="36" t="str">
        <f>IFERROR(VLOOKUP(Q166,DAY!$A$2:$E$3000,5,0),0)</f>
        <v/>
      </c>
      <c r="R55" s="36" t="str">
        <f>IFERROR(VLOOKUP(R166,DAY!$A$2:$E$3000,5,0),0)</f>
        <v/>
      </c>
      <c r="S55" s="36" t="str">
        <f>IFERROR(VLOOKUP(S166,DAY!$A$2:$E$3000,5,0),0)</f>
        <v/>
      </c>
      <c r="T55" s="36" t="str">
        <f>IFERROR(VLOOKUP(T166,DAY!$A$2:$E$3000,5,0),0)</f>
        <v/>
      </c>
      <c r="U55" s="36" t="str">
        <f>IFERROR(VLOOKUP(U166,DAY!$A$2:$E$3000,5,0),0)</f>
        <v/>
      </c>
      <c r="V55" s="36" t="str">
        <f>IFERROR(VLOOKUP(V166,DAY!$A$2:$E$3000,5,0),0)</f>
        <v/>
      </c>
      <c r="W55" s="36" t="str">
        <f>IFERROR(VLOOKUP(W166,DAY!$A$2:$E$3000,5,0),0)</f>
        <v/>
      </c>
      <c r="X55" s="36" t="str">
        <f>IFERROR(VLOOKUP(X166,DAY!$A$2:$E$3000,5,0),0)</f>
        <v/>
      </c>
      <c r="Y55" s="36" t="str">
        <f>IFERROR(VLOOKUP(Y166,DAY!$A$2:$E$3000,5,0),0)</f>
        <v/>
      </c>
      <c r="Z55" s="36" t="str">
        <f>IFERROR(VLOOKUP(Z166,DAY!$A$2:$E$3000,5,0),0)</f>
        <v/>
      </c>
      <c r="AA55" s="36" t="str">
        <f>IFERROR(VLOOKUP(AA166,DAY!$A$2:$E$3000,5,0),0)</f>
        <v/>
      </c>
      <c r="AB55" s="36" t="str">
        <f>IFERROR(VLOOKUP(AB166,DAY!$A$2:$E$3000,5,0),0)</f>
        <v/>
      </c>
      <c r="AC55" s="36" t="str">
        <f>IFERROR(VLOOKUP(AC166,DAY!$A$2:$E$3000,5,0),0)</f>
        <v/>
      </c>
      <c r="AD55" s="36" t="str">
        <f>IFERROR(VLOOKUP(AD166,DAY!$A$2:$E$3000,5,0),0)</f>
        <v/>
      </c>
      <c r="AE55" s="268"/>
      <c r="AF55" s="270"/>
      <c r="AG55" s="146"/>
      <c r="AH55" s="268"/>
      <c r="AI55" s="270"/>
      <c r="AJ55" s="146"/>
      <c r="AM55" s="38"/>
      <c r="AN55" s="38"/>
      <c r="AQ55" s="34">
        <f>IFERROR(VLOOKUP(AQ167,DAY!$A$2:$E$744,4,0),0)</f>
        <v>0</v>
      </c>
    </row>
    <row r="56" spans="1:43" ht="29.25" customHeight="1" x14ac:dyDescent="0.4">
      <c r="A56" s="127"/>
      <c r="B56" s="99" t="s">
        <v>4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01">
        <f>IF(COUNT(C56:AD56)=0,+(COUNTIF(C56:AD56,"作業"))+(COUNTIF(C56:AD56,"休日")),"")</f>
        <v>0</v>
      </c>
      <c r="AF56" s="102">
        <f>IF(+COUNT(C56:AD56)=0,(COUNTIF(C56:AD56,"休日")),"")</f>
        <v>0</v>
      </c>
      <c r="AG56" s="263"/>
      <c r="AH56" s="101">
        <f>IF(COUNT(C57:AD57)=0,+(COUNTIF(C57:AD57,"作業"))+(COUNTIF(C57:AD57,"休日")),"")</f>
        <v>0</v>
      </c>
      <c r="AI56" s="102">
        <f>IF(COUNT(C57:AD57)=0,(COUNTIF(C57:AD57,"休日")),"")</f>
        <v>0</v>
      </c>
      <c r="AJ56" s="263"/>
      <c r="AL56" s="37"/>
      <c r="AM56" s="30"/>
      <c r="AN56" s="30"/>
      <c r="AQ56" s="36">
        <f>IFERROR(VLOOKUP(AQ167,DAY!$A$2:$E$744,5,0),0)</f>
        <v>0</v>
      </c>
    </row>
    <row r="57" spans="1:43" ht="29.25" customHeight="1" thickBot="1" x14ac:dyDescent="0.45">
      <c r="A57" s="156"/>
      <c r="B57" s="100" t="s">
        <v>5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265">
        <f>IFERROR(AM57,0)</f>
        <v>0</v>
      </c>
      <c r="AF57" s="266"/>
      <c r="AG57" s="264"/>
      <c r="AH57" s="265">
        <f>IFERROR(AN57,0)</f>
        <v>0</v>
      </c>
      <c r="AI57" s="266"/>
      <c r="AJ57" s="264"/>
      <c r="AM57" s="42" t="e">
        <f>ROUND(AF56/AE56,3)</f>
        <v>#DIV/0!</v>
      </c>
      <c r="AN57" s="43" t="e">
        <f>ROUND(AI56/AH56,3)</f>
        <v>#DIV/0!</v>
      </c>
      <c r="AQ57" s="39">
        <f>IFERROR(VLOOKUP(AQ167,DAY!$A$2:$E$744,6,0),0)</f>
        <v>0</v>
      </c>
    </row>
    <row r="58" spans="1:43" ht="27.75" customHeight="1" thickBot="1" x14ac:dyDescent="0.45">
      <c r="A58" s="130" t="s">
        <v>69</v>
      </c>
      <c r="B58" s="29" t="s">
        <v>0</v>
      </c>
      <c r="C58" s="29">
        <f>IFERROR(VLOOKUP(C167,DAY!$A$2:$E$3000,2,0),0)</f>
        <v>10</v>
      </c>
      <c r="D58" s="29">
        <f>IFERROR(VLOOKUP(D167,DAY!$A$2:$E$744,2,0),0)</f>
        <v>10</v>
      </c>
      <c r="E58" s="29">
        <f>IFERROR(VLOOKUP(E167,DAY!$A$2:$E$744,2,0),0)</f>
        <v>10</v>
      </c>
      <c r="F58" s="29">
        <f>IFERROR(VLOOKUP(F167,DAY!$A$2:$E$744,2,0),0)</f>
        <v>10</v>
      </c>
      <c r="G58" s="29">
        <f>IFERROR(VLOOKUP(G167,DAY!$A$2:$E$744,2,0),0)</f>
        <v>10</v>
      </c>
      <c r="H58" s="29">
        <f>IFERROR(VLOOKUP(H167,DAY!$A$2:$E$744,2,0),0)</f>
        <v>10</v>
      </c>
      <c r="I58" s="29">
        <f>IFERROR(VLOOKUP(I167,DAY!$A$2:$E$744,2,0),0)</f>
        <v>10</v>
      </c>
      <c r="J58" s="29">
        <f>IFERROR(VLOOKUP(J167,DAY!$A$2:$E$744,2,0),0)</f>
        <v>10</v>
      </c>
      <c r="K58" s="29">
        <f>IFERROR(VLOOKUP(K167,DAY!$A$2:$E$744,2,0),0)</f>
        <v>10</v>
      </c>
      <c r="L58" s="29">
        <f>IFERROR(VLOOKUP(L167,DAY!$A$2:$E$744,2,0),0)</f>
        <v>10</v>
      </c>
      <c r="M58" s="29">
        <f>IFERROR(VLOOKUP(M167,DAY!$A$2:$E$744,2,0),0)</f>
        <v>10</v>
      </c>
      <c r="N58" s="29">
        <f>IFERROR(VLOOKUP(N167,DAY!$A$2:$E$744,2,0),0)</f>
        <v>10</v>
      </c>
      <c r="O58" s="29">
        <f>IFERROR(VLOOKUP(O167,DAY!$A$2:$E$744,2,0),0)</f>
        <v>10</v>
      </c>
      <c r="P58" s="29">
        <f>IFERROR(VLOOKUP(P167,DAY!$A$2:$E$744,2,0),0)</f>
        <v>10</v>
      </c>
      <c r="Q58" s="29">
        <f>IFERROR(VLOOKUP(Q167,DAY!$A$2:$E$744,2,0),0)</f>
        <v>10</v>
      </c>
      <c r="R58" s="29">
        <f>IFERROR(VLOOKUP(R167,DAY!$A$2:$E$744,2,0),0)</f>
        <v>10</v>
      </c>
      <c r="S58" s="29">
        <f>IFERROR(VLOOKUP(S167,DAY!$A$2:$E$744,2,0),0)</f>
        <v>10</v>
      </c>
      <c r="T58" s="29">
        <f>IFERROR(VLOOKUP(T167,DAY!$A$2:$E$744,2,0),0)</f>
        <v>10</v>
      </c>
      <c r="U58" s="29">
        <f>IFERROR(VLOOKUP(U167,DAY!$A$2:$E$744,2,0),0)</f>
        <v>11</v>
      </c>
      <c r="V58" s="29">
        <f>IFERROR(VLOOKUP(V167,DAY!$A$2:$E$744,2,0),0)</f>
        <v>11</v>
      </c>
      <c r="W58" s="29">
        <f>IFERROR(VLOOKUP(W167,DAY!$A$2:$E$744,2,0),0)</f>
        <v>11</v>
      </c>
      <c r="X58" s="29">
        <f>IFERROR(VLOOKUP(X167,DAY!$A$2:$E$744,2,0),0)</f>
        <v>11</v>
      </c>
      <c r="Y58" s="29">
        <f>IFERROR(VLOOKUP(Y167,DAY!$A$2:$E$744,2,0),0)</f>
        <v>11</v>
      </c>
      <c r="Z58" s="29">
        <f>IFERROR(VLOOKUP(Z167,DAY!$A$2:$E$744,2,0),0)</f>
        <v>11</v>
      </c>
      <c r="AA58" s="29">
        <f>IFERROR(VLOOKUP(AA167,DAY!$A$2:$E$744,2,0),0)</f>
        <v>11</v>
      </c>
      <c r="AB58" s="29">
        <f>IFERROR(VLOOKUP(AB167,DAY!$A$2:$E$744,2,0),0)</f>
        <v>11</v>
      </c>
      <c r="AC58" s="29">
        <f>IFERROR(VLOOKUP(AC167,DAY!$A$2:$E$744,2,0),0)</f>
        <v>11</v>
      </c>
      <c r="AD58" s="29">
        <f>IFERROR(VLOOKUP(AD167,DAY!$A$2:$E$744,2,0),0)</f>
        <v>11</v>
      </c>
      <c r="AE58" s="267" t="s">
        <v>11</v>
      </c>
      <c r="AF58" s="269" t="s">
        <v>12</v>
      </c>
      <c r="AG58" s="145" t="s">
        <v>84</v>
      </c>
      <c r="AH58" s="271" t="s">
        <v>11</v>
      </c>
      <c r="AI58" s="272" t="s">
        <v>13</v>
      </c>
      <c r="AJ58" s="145" t="s">
        <v>84</v>
      </c>
      <c r="AK58" s="37"/>
      <c r="AM58" s="30"/>
      <c r="AN58" s="30"/>
      <c r="AQ58" s="46">
        <f>IFERROR(VLOOKUP(AQ167,DAY!$A$2:$E$744,7,0),0)</f>
        <v>0</v>
      </c>
    </row>
    <row r="59" spans="1:43" ht="27.75" customHeight="1" x14ac:dyDescent="0.4">
      <c r="A59" s="127"/>
      <c r="B59" s="32" t="s">
        <v>1</v>
      </c>
      <c r="C59" s="32">
        <f>IFERROR(VLOOKUP(C167,DAY!$A$2:$E$3000,3,0),0)</f>
        <v>14</v>
      </c>
      <c r="D59" s="32">
        <f>IFERROR(VLOOKUP(D167,DAY!$A$2:$E$744,3,0),0)</f>
        <v>15</v>
      </c>
      <c r="E59" s="32">
        <f>IFERROR(VLOOKUP(E167,DAY!$A$2:$E$744,3,0),0)</f>
        <v>16</v>
      </c>
      <c r="F59" s="32">
        <f>IFERROR(VLOOKUP(F167,DAY!$A$2:$E$744,3,0),0)</f>
        <v>17</v>
      </c>
      <c r="G59" s="32">
        <f>IFERROR(VLOOKUP(G167,DAY!$A$2:$E$744,3,0),0)</f>
        <v>18</v>
      </c>
      <c r="H59" s="32">
        <f>IFERROR(VLOOKUP(H167,DAY!$A$2:$E$744,3,0),0)</f>
        <v>19</v>
      </c>
      <c r="I59" s="32">
        <f>IFERROR(VLOOKUP(I167,DAY!$A$2:$E$744,3,0),0)</f>
        <v>20</v>
      </c>
      <c r="J59" s="32">
        <f>IFERROR(VLOOKUP(J167,DAY!$A$2:$E$744,3,0),0)</f>
        <v>21</v>
      </c>
      <c r="K59" s="32">
        <f>IFERROR(VLOOKUP(K167,DAY!$A$2:$E$744,3,0),0)</f>
        <v>22</v>
      </c>
      <c r="L59" s="32">
        <f>IFERROR(VLOOKUP(L167,DAY!$A$2:$E$744,3,0),0)</f>
        <v>23</v>
      </c>
      <c r="M59" s="32">
        <f>IFERROR(VLOOKUP(M167,DAY!$A$2:$E$744,3,0),0)</f>
        <v>24</v>
      </c>
      <c r="N59" s="32">
        <f>IFERROR(VLOOKUP(N167,DAY!$A$2:$E$744,3,0),0)</f>
        <v>25</v>
      </c>
      <c r="O59" s="32">
        <f>IFERROR(VLOOKUP(O167,DAY!$A$2:$E$744,3,0),0)</f>
        <v>26</v>
      </c>
      <c r="P59" s="32">
        <f>IFERROR(VLOOKUP(P167,DAY!$A$2:$E$744,3,0),0)</f>
        <v>27</v>
      </c>
      <c r="Q59" s="32">
        <f>IFERROR(VLOOKUP(Q167,DAY!$A$2:$E$744,3,0),0)</f>
        <v>28</v>
      </c>
      <c r="R59" s="32">
        <f>IFERROR(VLOOKUP(R167,DAY!$A$2:$E$744,3,0),0)</f>
        <v>29</v>
      </c>
      <c r="S59" s="32">
        <f>IFERROR(VLOOKUP(S167,DAY!$A$2:$E$744,3,0),0)</f>
        <v>30</v>
      </c>
      <c r="T59" s="32">
        <f>IFERROR(VLOOKUP(T167,DAY!$A$2:$E$744,3,0),0)</f>
        <v>31</v>
      </c>
      <c r="U59" s="32">
        <f>IFERROR(VLOOKUP(U167,DAY!$A$2:$E$744,3,0),0)</f>
        <v>1</v>
      </c>
      <c r="V59" s="32">
        <f>IFERROR(VLOOKUP(V167,DAY!$A$2:$E$744,3,0),0)</f>
        <v>2</v>
      </c>
      <c r="W59" s="32">
        <f>IFERROR(VLOOKUP(W167,DAY!$A$2:$E$744,3,0),0)</f>
        <v>3</v>
      </c>
      <c r="X59" s="32">
        <f>IFERROR(VLOOKUP(X167,DAY!$A$2:$E$744,3,0),0)</f>
        <v>4</v>
      </c>
      <c r="Y59" s="32">
        <f>IFERROR(VLOOKUP(Y167,DAY!$A$2:$E$744,3,0),0)</f>
        <v>5</v>
      </c>
      <c r="Z59" s="32">
        <f>IFERROR(VLOOKUP(Z167,DAY!$A$2:$E$744,3,0),0)</f>
        <v>6</v>
      </c>
      <c r="AA59" s="32">
        <f>IFERROR(VLOOKUP(AA167,DAY!$A$2:$E$744,3,0),0)</f>
        <v>7</v>
      </c>
      <c r="AB59" s="32">
        <f>IFERROR(VLOOKUP(AB167,DAY!$A$2:$E$744,3,0),0)</f>
        <v>8</v>
      </c>
      <c r="AC59" s="32">
        <f>IFERROR(VLOOKUP(AC167,DAY!$A$2:$E$744,3,0),0)</f>
        <v>9</v>
      </c>
      <c r="AD59" s="33">
        <f>IFERROR(VLOOKUP(AD167,DAY!$A$2:$E$744,3,0),0)</f>
        <v>10</v>
      </c>
      <c r="AE59" s="268"/>
      <c r="AF59" s="270"/>
      <c r="AG59" s="145"/>
      <c r="AH59" s="268"/>
      <c r="AI59" s="270"/>
      <c r="AJ59" s="145"/>
      <c r="AM59" s="30"/>
      <c r="AN59" s="30"/>
      <c r="AQ59" s="31">
        <f>IFERROR(VLOOKUP(AQ168,DAY!$A$2:$E$744,2,0),0)</f>
        <v>0</v>
      </c>
    </row>
    <row r="60" spans="1:43" ht="27.75" customHeight="1" x14ac:dyDescent="0.4">
      <c r="A60" s="127"/>
      <c r="B60" s="35" t="s">
        <v>2</v>
      </c>
      <c r="C60" s="35" t="str">
        <f>IFERROR(VLOOKUP(C167,DAY!$A$2:$E$3000,4,0),0)</f>
        <v>月</v>
      </c>
      <c r="D60" s="35" t="str">
        <f>IFERROR(VLOOKUP(D167,DAY!$A$2:$E$3000,4,0),0)</f>
        <v>火</v>
      </c>
      <c r="E60" s="35" t="str">
        <f>IFERROR(VLOOKUP(E167,DAY!$A$2:$E$3000,4,0),0)</f>
        <v>水</v>
      </c>
      <c r="F60" s="35" t="str">
        <f>IFERROR(VLOOKUP(F167,DAY!$A$2:$E$3000,4,0),0)</f>
        <v>木</v>
      </c>
      <c r="G60" s="35" t="str">
        <f>IFERROR(VLOOKUP(G167,DAY!$A$2:$E$3000,4,0),0)</f>
        <v>金</v>
      </c>
      <c r="H60" s="35" t="str">
        <f>IFERROR(VLOOKUP(H167,DAY!$A$2:$E$3000,4,0),0)</f>
        <v>土</v>
      </c>
      <c r="I60" s="35" t="str">
        <f>IFERROR(VLOOKUP(I167,DAY!$A$2:$E$3000,4,0),0)</f>
        <v>日</v>
      </c>
      <c r="J60" s="35" t="str">
        <f>IFERROR(VLOOKUP(J167,DAY!$A$2:$E$3000,4,0),0)</f>
        <v>月</v>
      </c>
      <c r="K60" s="35" t="str">
        <f>IFERROR(VLOOKUP(K167,DAY!$A$2:$E$3000,4,0),0)</f>
        <v>火</v>
      </c>
      <c r="L60" s="35" t="str">
        <f>IFERROR(VLOOKUP(L167,DAY!$A$2:$E$3000,4,0),0)</f>
        <v>水</v>
      </c>
      <c r="M60" s="35" t="str">
        <f>IFERROR(VLOOKUP(M167,DAY!$A$2:$E$3000,4,0),0)</f>
        <v>木</v>
      </c>
      <c r="N60" s="35" t="str">
        <f>IFERROR(VLOOKUP(N167,DAY!$A$2:$E$3000,4,0),0)</f>
        <v>金</v>
      </c>
      <c r="O60" s="35" t="str">
        <f>IFERROR(VLOOKUP(O167,DAY!$A$2:$E$3000,4,0),0)</f>
        <v>土</v>
      </c>
      <c r="P60" s="35" t="str">
        <f>IFERROR(VLOOKUP(P167,DAY!$A$2:$E$3000,4,0),0)</f>
        <v>日</v>
      </c>
      <c r="Q60" s="35" t="str">
        <f>IFERROR(VLOOKUP(Q167,DAY!$A$2:$E$3000,4,0),0)</f>
        <v>月</v>
      </c>
      <c r="R60" s="35" t="str">
        <f>IFERROR(VLOOKUP(R167,DAY!$A$2:$E$3000,4,0),0)</f>
        <v>火</v>
      </c>
      <c r="S60" s="35" t="str">
        <f>IFERROR(VLOOKUP(S167,DAY!$A$2:$E$3000,4,0),0)</f>
        <v>水</v>
      </c>
      <c r="T60" s="35" t="str">
        <f>IFERROR(VLOOKUP(T167,DAY!$A$2:$E$3000,4,0),0)</f>
        <v>木</v>
      </c>
      <c r="U60" s="35" t="str">
        <f>IFERROR(VLOOKUP(U167,DAY!$A$2:$E$3000,4,0),0)</f>
        <v>金</v>
      </c>
      <c r="V60" s="35" t="str">
        <f>IFERROR(VLOOKUP(V167,DAY!$A$2:$E$3000,4,0),0)</f>
        <v>土</v>
      </c>
      <c r="W60" s="35" t="str">
        <f>IFERROR(VLOOKUP(W167,DAY!$A$2:$E$3000,4,0),0)</f>
        <v>日</v>
      </c>
      <c r="X60" s="35" t="str">
        <f>IFERROR(VLOOKUP(X167,DAY!$A$2:$E$3000,4,0),0)</f>
        <v>月</v>
      </c>
      <c r="Y60" s="35" t="str">
        <f>IFERROR(VLOOKUP(Y167,DAY!$A$2:$E$3000,4,0),0)</f>
        <v>火</v>
      </c>
      <c r="Z60" s="35" t="str">
        <f>IFERROR(VLOOKUP(Z167,DAY!$A$2:$E$3000,4,0),0)</f>
        <v>水</v>
      </c>
      <c r="AA60" s="35" t="str">
        <f>IFERROR(VLOOKUP(AA167,DAY!$A$2:$E$3000,4,0),0)</f>
        <v>木</v>
      </c>
      <c r="AB60" s="35" t="str">
        <f>IFERROR(VLOOKUP(AB167,DAY!$A$2:$E$3000,4,0),0)</f>
        <v>金</v>
      </c>
      <c r="AC60" s="35" t="str">
        <f>IFERROR(VLOOKUP(AC167,DAY!$A$2:$E$3000,4,0),0)</f>
        <v>土</v>
      </c>
      <c r="AD60" s="35" t="str">
        <f>IFERROR(VLOOKUP(AD167,DAY!$A$2:$E$3000,4,0),0)</f>
        <v>日</v>
      </c>
      <c r="AE60" s="268"/>
      <c r="AF60" s="270"/>
      <c r="AG60" s="145"/>
      <c r="AH60" s="268"/>
      <c r="AI60" s="270"/>
      <c r="AJ60" s="145"/>
      <c r="AM60" s="30"/>
      <c r="AN60" s="30"/>
      <c r="AQ60" s="34">
        <f>IFERROR(VLOOKUP(AQ168,DAY!$A$2:$E$744,3,0),0)</f>
        <v>0</v>
      </c>
    </row>
    <row r="61" spans="1:43" ht="88.5" customHeight="1" x14ac:dyDescent="0.4">
      <c r="A61" s="127"/>
      <c r="B61" s="36" t="s">
        <v>3</v>
      </c>
      <c r="C61" s="36" t="str">
        <f>IFERROR(VLOOKUP(C167,DAY!$A$2:$E$3000,5,0),0)</f>
        <v>スポーツの日</v>
      </c>
      <c r="D61" s="36" t="str">
        <f>IFERROR(VLOOKUP(D167,DAY!$A$2:$E$3000,5,0),0)</f>
        <v/>
      </c>
      <c r="E61" s="36" t="str">
        <f>IFERROR(VLOOKUP(E167,DAY!$A$2:$E$3000,5,0),0)</f>
        <v/>
      </c>
      <c r="F61" s="36" t="str">
        <f>IFERROR(VLOOKUP(F167,DAY!$A$2:$E$3000,5,0),0)</f>
        <v/>
      </c>
      <c r="G61" s="36" t="str">
        <f>IFERROR(VLOOKUP(G167,DAY!$A$2:$E$3000,5,0),0)</f>
        <v/>
      </c>
      <c r="H61" s="36" t="str">
        <f>IFERROR(VLOOKUP(H167,DAY!$A$2:$E$3000,5,0),0)</f>
        <v/>
      </c>
      <c r="I61" s="36" t="str">
        <f>IFERROR(VLOOKUP(I167,DAY!$A$2:$E$3000,5,0),0)</f>
        <v/>
      </c>
      <c r="J61" s="36" t="str">
        <f>IFERROR(VLOOKUP(J167,DAY!$A$2:$E$3000,5,0),0)</f>
        <v/>
      </c>
      <c r="K61" s="36" t="str">
        <f>IFERROR(VLOOKUP(K167,DAY!$A$2:$E$3000,5,0),0)</f>
        <v/>
      </c>
      <c r="L61" s="36" t="str">
        <f>IFERROR(VLOOKUP(L167,DAY!$A$2:$E$3000,5,0),0)</f>
        <v/>
      </c>
      <c r="M61" s="36" t="str">
        <f>IFERROR(VLOOKUP(M167,DAY!$A$2:$E$3000,5,0),0)</f>
        <v/>
      </c>
      <c r="N61" s="36" t="str">
        <f>IFERROR(VLOOKUP(N167,DAY!$A$2:$E$3000,5,0),0)</f>
        <v/>
      </c>
      <c r="O61" s="36" t="str">
        <f>IFERROR(VLOOKUP(O167,DAY!$A$2:$E$3000,5,0),0)</f>
        <v/>
      </c>
      <c r="P61" s="36" t="str">
        <f>IFERROR(VLOOKUP(P167,DAY!$A$2:$E$3000,5,0),0)</f>
        <v/>
      </c>
      <c r="Q61" s="36" t="str">
        <f>IFERROR(VLOOKUP(Q167,DAY!$A$2:$E$3000,5,0),0)</f>
        <v/>
      </c>
      <c r="R61" s="36" t="str">
        <f>IFERROR(VLOOKUP(R167,DAY!$A$2:$E$3000,5,0),0)</f>
        <v/>
      </c>
      <c r="S61" s="36" t="str">
        <f>IFERROR(VLOOKUP(S167,DAY!$A$2:$E$3000,5,0),0)</f>
        <v/>
      </c>
      <c r="T61" s="36" t="str">
        <f>IFERROR(VLOOKUP(T167,DAY!$A$2:$E$3000,5,0),0)</f>
        <v/>
      </c>
      <c r="U61" s="36" t="str">
        <f>IFERROR(VLOOKUP(U167,DAY!$A$2:$E$3000,5,0),0)</f>
        <v/>
      </c>
      <c r="V61" s="36" t="str">
        <f>IFERROR(VLOOKUP(V167,DAY!$A$2:$E$3000,5,0),0)</f>
        <v/>
      </c>
      <c r="W61" s="36" t="str">
        <f>IFERROR(VLOOKUP(W167,DAY!$A$2:$E$3000,5,0),0)</f>
        <v>文化の日</v>
      </c>
      <c r="X61" s="36" t="str">
        <f>IFERROR(VLOOKUP(X167,DAY!$A$2:$E$3000,5,0),0)</f>
        <v>振替休日</v>
      </c>
      <c r="Y61" s="36" t="str">
        <f>IFERROR(VLOOKUP(Y167,DAY!$A$2:$E$3000,5,0),0)</f>
        <v/>
      </c>
      <c r="Z61" s="36" t="str">
        <f>IFERROR(VLOOKUP(Z167,DAY!$A$2:$E$3000,5,0),0)</f>
        <v/>
      </c>
      <c r="AA61" s="36" t="str">
        <f>IFERROR(VLOOKUP(AA167,DAY!$A$2:$E$3000,5,0),0)</f>
        <v/>
      </c>
      <c r="AB61" s="36" t="str">
        <f>IFERROR(VLOOKUP(AB167,DAY!$A$2:$E$3000,5,0),0)</f>
        <v/>
      </c>
      <c r="AC61" s="36" t="str">
        <f>IFERROR(VLOOKUP(AC167,DAY!$A$2:$E$3000,5,0),0)</f>
        <v/>
      </c>
      <c r="AD61" s="36" t="str">
        <f>IFERROR(VLOOKUP(AD167,DAY!$A$2:$E$3000,5,0),0)</f>
        <v/>
      </c>
      <c r="AE61" s="268"/>
      <c r="AF61" s="270"/>
      <c r="AG61" s="146"/>
      <c r="AH61" s="268"/>
      <c r="AI61" s="270"/>
      <c r="AJ61" s="146"/>
      <c r="AM61" s="38"/>
      <c r="AN61" s="38"/>
      <c r="AQ61" s="34">
        <f>IFERROR(VLOOKUP(AQ168,DAY!$A$2:$E$744,4,0),0)</f>
        <v>0</v>
      </c>
    </row>
    <row r="62" spans="1:43" ht="27.75" customHeight="1" x14ac:dyDescent="0.4">
      <c r="A62" s="127"/>
      <c r="B62" s="99" t="s">
        <v>4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01">
        <f>IF(COUNT(C62:AD62)=0,+(COUNTIF(C62:AD62,"作業"))+(COUNTIF(C62:AD62,"休日")),"")</f>
        <v>0</v>
      </c>
      <c r="AF62" s="102">
        <f>IF(+COUNT(C62:AD62)=0,(COUNTIF(C62:AD62,"休日")),"")</f>
        <v>0</v>
      </c>
      <c r="AG62" s="263"/>
      <c r="AH62" s="101">
        <f>IF(COUNT(C63:AD63)=0,+(COUNTIF(C63:AD63,"作業"))+(COUNTIF(C63:AD63,"休日")),"")</f>
        <v>0</v>
      </c>
      <c r="AI62" s="102">
        <f>IF(COUNT(C63:AD63)=0,(COUNTIF(C63:AD63,"休日")),"")</f>
        <v>0</v>
      </c>
      <c r="AJ62" s="263"/>
      <c r="AL62" s="37"/>
      <c r="AM62" s="30"/>
      <c r="AN62" s="30"/>
      <c r="AQ62" s="36">
        <f>IFERROR(VLOOKUP(AQ168,DAY!$A$2:$E$744,5,0),0)</f>
        <v>0</v>
      </c>
    </row>
    <row r="63" spans="1:43" ht="27.75" customHeight="1" thickBot="1" x14ac:dyDescent="0.45">
      <c r="A63" s="156"/>
      <c r="B63" s="100" t="s">
        <v>5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265">
        <f>IFERROR(AM63,0)</f>
        <v>0</v>
      </c>
      <c r="AF63" s="266"/>
      <c r="AG63" s="264"/>
      <c r="AH63" s="265">
        <f>IFERROR(AN63,0)</f>
        <v>0</v>
      </c>
      <c r="AI63" s="266"/>
      <c r="AJ63" s="264"/>
      <c r="AM63" s="42" t="e">
        <f>ROUND(AF62/AE62,3)</f>
        <v>#DIV/0!</v>
      </c>
      <c r="AN63" s="43" t="e">
        <f>ROUND(AI62/AH62,3)</f>
        <v>#DIV/0!</v>
      </c>
      <c r="AQ63" s="39">
        <f>IFERROR(VLOOKUP(AQ168,DAY!$A$2:$E$744,6,0),0)</f>
        <v>0</v>
      </c>
    </row>
    <row r="64" spans="1:43" ht="27.75" customHeight="1" thickBot="1" x14ac:dyDescent="0.45">
      <c r="A64" s="130" t="s">
        <v>70</v>
      </c>
      <c r="B64" s="29" t="s">
        <v>0</v>
      </c>
      <c r="C64" s="44">
        <f>IFERROR(VLOOKUP(C168,DAY!$A$2:$E$3000,2,0),0)</f>
        <v>11</v>
      </c>
      <c r="D64" s="44">
        <f>IFERROR(VLOOKUP(D168,DAY!$A$2:$E$744,2,0),0)</f>
        <v>11</v>
      </c>
      <c r="E64" s="44">
        <f>IFERROR(VLOOKUP(E168,DAY!$A$2:$E$744,2,0),0)</f>
        <v>11</v>
      </c>
      <c r="F64" s="44">
        <f>IFERROR(VLOOKUP(F168,DAY!$A$2:$E$744,2,0),0)</f>
        <v>11</v>
      </c>
      <c r="G64" s="44">
        <f>IFERROR(VLOOKUP(G168,DAY!$A$2:$E$744,2,0),0)</f>
        <v>11</v>
      </c>
      <c r="H64" s="44">
        <f>IFERROR(VLOOKUP(H168,DAY!$A$2:$E$744,2,0),0)</f>
        <v>11</v>
      </c>
      <c r="I64" s="44">
        <f>IFERROR(VLOOKUP(I168,DAY!$A$2:$E$744,2,0),0)</f>
        <v>11</v>
      </c>
      <c r="J64" s="44">
        <f>IFERROR(VLOOKUP(J168,DAY!$A$2:$E$744,2,0),0)</f>
        <v>11</v>
      </c>
      <c r="K64" s="44">
        <f>IFERROR(VLOOKUP(K168,DAY!$A$2:$E$744,2,0),0)</f>
        <v>11</v>
      </c>
      <c r="L64" s="44">
        <f>IFERROR(VLOOKUP(L168,DAY!$A$2:$E$744,2,0),0)</f>
        <v>11</v>
      </c>
      <c r="M64" s="44">
        <f>IFERROR(VLOOKUP(M168,DAY!$A$2:$E$744,2,0),0)</f>
        <v>11</v>
      </c>
      <c r="N64" s="44">
        <f>IFERROR(VLOOKUP(N168,DAY!$A$2:$E$744,2,0),0)</f>
        <v>11</v>
      </c>
      <c r="O64" s="44">
        <f>IFERROR(VLOOKUP(O168,DAY!$A$2:$E$744,2,0),0)</f>
        <v>11</v>
      </c>
      <c r="P64" s="44">
        <f>IFERROR(VLOOKUP(P168,DAY!$A$2:$E$744,2,0),0)</f>
        <v>11</v>
      </c>
      <c r="Q64" s="44">
        <f>IFERROR(VLOOKUP(Q168,DAY!$A$2:$E$744,2,0),0)</f>
        <v>11</v>
      </c>
      <c r="R64" s="44">
        <f>IFERROR(VLOOKUP(R168,DAY!$A$2:$E$744,2,0),0)</f>
        <v>11</v>
      </c>
      <c r="S64" s="44">
        <f>IFERROR(VLOOKUP(S168,DAY!$A$2:$E$744,2,0),0)</f>
        <v>11</v>
      </c>
      <c r="T64" s="44">
        <f>IFERROR(VLOOKUP(T168,DAY!$A$2:$E$744,2,0),0)</f>
        <v>11</v>
      </c>
      <c r="U64" s="44">
        <f>IFERROR(VLOOKUP(U168,DAY!$A$2:$E$744,2,0),0)</f>
        <v>11</v>
      </c>
      <c r="V64" s="44">
        <f>IFERROR(VLOOKUP(V168,DAY!$A$2:$E$744,2,0),0)</f>
        <v>11</v>
      </c>
      <c r="W64" s="44">
        <f>IFERROR(VLOOKUP(W168,DAY!$A$2:$E$744,2,0),0)</f>
        <v>12</v>
      </c>
      <c r="X64" s="44">
        <f>IFERROR(VLOOKUP(X168,DAY!$A$2:$E$744,2,0),0)</f>
        <v>12</v>
      </c>
      <c r="Y64" s="44">
        <f>IFERROR(VLOOKUP(Y168,DAY!$A$2:$E$744,2,0),0)</f>
        <v>12</v>
      </c>
      <c r="Z64" s="44">
        <f>IFERROR(VLOOKUP(Z168,DAY!$A$2:$E$744,2,0),0)</f>
        <v>12</v>
      </c>
      <c r="AA64" s="44">
        <f>IFERROR(VLOOKUP(AA168,DAY!$A$2:$E$744,2,0),0)</f>
        <v>12</v>
      </c>
      <c r="AB64" s="44">
        <f>IFERROR(VLOOKUP(AB168,DAY!$A$2:$E$744,2,0),0)</f>
        <v>12</v>
      </c>
      <c r="AC64" s="44">
        <f>IFERROR(VLOOKUP(AC168,DAY!$A$2:$E$744,2,0),0)</f>
        <v>12</v>
      </c>
      <c r="AD64" s="44">
        <f>IFERROR(VLOOKUP(AD168,DAY!$A$2:$E$744,2,0),0)</f>
        <v>12</v>
      </c>
      <c r="AE64" s="267" t="s">
        <v>11</v>
      </c>
      <c r="AF64" s="269" t="s">
        <v>12</v>
      </c>
      <c r="AG64" s="145" t="s">
        <v>84</v>
      </c>
      <c r="AH64" s="271" t="s">
        <v>11</v>
      </c>
      <c r="AI64" s="272" t="s">
        <v>13</v>
      </c>
      <c r="AJ64" s="145" t="s">
        <v>84</v>
      </c>
      <c r="AK64" s="37"/>
      <c r="AM64" s="30"/>
      <c r="AN64" s="30"/>
      <c r="AQ64" s="41">
        <f>IFERROR(VLOOKUP(AQ168,DAY!$A$2:$E$744,7,0),0)</f>
        <v>0</v>
      </c>
    </row>
    <row r="65" spans="1:43" ht="27.75" customHeight="1" x14ac:dyDescent="0.4">
      <c r="A65" s="127"/>
      <c r="B65" s="32" t="s">
        <v>1</v>
      </c>
      <c r="C65" s="32">
        <f>IFERROR(VLOOKUP(C168,DAY!$A$2:$E$3000,3,0),0)</f>
        <v>11</v>
      </c>
      <c r="D65" s="32">
        <f>IFERROR(VLOOKUP(D168,DAY!$A$2:$E$744,3,0),0)</f>
        <v>12</v>
      </c>
      <c r="E65" s="32">
        <f>IFERROR(VLOOKUP(E168,DAY!$A$2:$E$744,3,0),0)</f>
        <v>13</v>
      </c>
      <c r="F65" s="32">
        <f>IFERROR(VLOOKUP(F168,DAY!$A$2:$E$744,3,0),0)</f>
        <v>14</v>
      </c>
      <c r="G65" s="32">
        <f>IFERROR(VLOOKUP(G168,DAY!$A$2:$E$744,3,0),0)</f>
        <v>15</v>
      </c>
      <c r="H65" s="32">
        <f>IFERROR(VLOOKUP(H168,DAY!$A$2:$E$744,3,0),0)</f>
        <v>16</v>
      </c>
      <c r="I65" s="32">
        <f>IFERROR(VLOOKUP(I168,DAY!$A$2:$E$744,3,0),0)</f>
        <v>17</v>
      </c>
      <c r="J65" s="32">
        <f>IFERROR(VLOOKUP(J168,DAY!$A$2:$E$744,3,0),0)</f>
        <v>18</v>
      </c>
      <c r="K65" s="32">
        <f>IFERROR(VLOOKUP(K168,DAY!$A$2:$E$744,3,0),0)</f>
        <v>19</v>
      </c>
      <c r="L65" s="32">
        <f>IFERROR(VLOOKUP(L168,DAY!$A$2:$E$744,3,0),0)</f>
        <v>20</v>
      </c>
      <c r="M65" s="32">
        <f>IFERROR(VLOOKUP(M168,DAY!$A$2:$E$744,3,0),0)</f>
        <v>21</v>
      </c>
      <c r="N65" s="32">
        <f>IFERROR(VLOOKUP(N168,DAY!$A$2:$E$744,3,0),0)</f>
        <v>22</v>
      </c>
      <c r="O65" s="32">
        <f>IFERROR(VLOOKUP(O168,DAY!$A$2:$E$744,3,0),0)</f>
        <v>23</v>
      </c>
      <c r="P65" s="32">
        <f>IFERROR(VLOOKUP(P168,DAY!$A$2:$E$744,3,0),0)</f>
        <v>24</v>
      </c>
      <c r="Q65" s="32">
        <f>IFERROR(VLOOKUP(Q168,DAY!$A$2:$E$744,3,0),0)</f>
        <v>25</v>
      </c>
      <c r="R65" s="32">
        <f>IFERROR(VLOOKUP(R168,DAY!$A$2:$E$744,3,0),0)</f>
        <v>26</v>
      </c>
      <c r="S65" s="32">
        <f>IFERROR(VLOOKUP(S168,DAY!$A$2:$E$744,3,0),0)</f>
        <v>27</v>
      </c>
      <c r="T65" s="32">
        <f>IFERROR(VLOOKUP(T168,DAY!$A$2:$E$744,3,0),0)</f>
        <v>28</v>
      </c>
      <c r="U65" s="32">
        <f>IFERROR(VLOOKUP(U168,DAY!$A$2:$E$744,3,0),0)</f>
        <v>29</v>
      </c>
      <c r="V65" s="32">
        <f>IFERROR(VLOOKUP(V168,DAY!$A$2:$E$744,3,0),0)</f>
        <v>30</v>
      </c>
      <c r="W65" s="32">
        <f>IFERROR(VLOOKUP(W168,DAY!$A$2:$E$744,3,0),0)</f>
        <v>1</v>
      </c>
      <c r="X65" s="32">
        <f>IFERROR(VLOOKUP(X168,DAY!$A$2:$E$744,3,0),0)</f>
        <v>2</v>
      </c>
      <c r="Y65" s="32">
        <f>IFERROR(VLOOKUP(Y168,DAY!$A$2:$E$744,3,0),0)</f>
        <v>3</v>
      </c>
      <c r="Z65" s="32">
        <f>IFERROR(VLOOKUP(Z168,DAY!$A$2:$E$744,3,0),0)</f>
        <v>4</v>
      </c>
      <c r="AA65" s="32">
        <f>IFERROR(VLOOKUP(AA168,DAY!$A$2:$E$744,3,0),0)</f>
        <v>5</v>
      </c>
      <c r="AB65" s="32">
        <f>IFERROR(VLOOKUP(AB168,DAY!$A$2:$E$744,3,0),0)</f>
        <v>6</v>
      </c>
      <c r="AC65" s="32">
        <f>IFERROR(VLOOKUP(AC168,DAY!$A$2:$E$744,3,0),0)</f>
        <v>7</v>
      </c>
      <c r="AD65" s="33">
        <f>IFERROR(VLOOKUP(AD168,DAY!$A$2:$E$744,3,0),0)</f>
        <v>8</v>
      </c>
      <c r="AE65" s="268"/>
      <c r="AF65" s="270"/>
      <c r="AG65" s="145"/>
      <c r="AH65" s="268"/>
      <c r="AI65" s="270"/>
      <c r="AJ65" s="145"/>
      <c r="AM65" s="30"/>
      <c r="AN65" s="30"/>
      <c r="AQ65" s="35">
        <f>IFERROR(VLOOKUP(AQ169,DAY!$A$2:$E$744,2,0),0)</f>
        <v>0</v>
      </c>
    </row>
    <row r="66" spans="1:43" ht="27.75" customHeight="1" x14ac:dyDescent="0.4">
      <c r="A66" s="127"/>
      <c r="B66" s="35" t="s">
        <v>2</v>
      </c>
      <c r="C66" s="35" t="str">
        <f>IFERROR(VLOOKUP(C168,DAY!$A$2:$E$3000,4,0),0)</f>
        <v>月</v>
      </c>
      <c r="D66" s="35" t="str">
        <f>IFERROR(VLOOKUP(D168,DAY!$A$2:$E$3000,4,0),0)</f>
        <v>火</v>
      </c>
      <c r="E66" s="35" t="str">
        <f>IFERROR(VLOOKUP(E168,DAY!$A$2:$E$3000,4,0),0)</f>
        <v>水</v>
      </c>
      <c r="F66" s="35" t="str">
        <f>IFERROR(VLOOKUP(F168,DAY!$A$2:$E$3000,4,0),0)</f>
        <v>木</v>
      </c>
      <c r="G66" s="35" t="str">
        <f>IFERROR(VLOOKUP(G168,DAY!$A$2:$E$3000,4,0),0)</f>
        <v>金</v>
      </c>
      <c r="H66" s="35" t="str">
        <f>IFERROR(VLOOKUP(H168,DAY!$A$2:$E$3000,4,0),0)</f>
        <v>土</v>
      </c>
      <c r="I66" s="35" t="str">
        <f>IFERROR(VLOOKUP(I168,DAY!$A$2:$E$3000,4,0),0)</f>
        <v>日</v>
      </c>
      <c r="J66" s="35" t="str">
        <f>IFERROR(VLOOKUP(J168,DAY!$A$2:$E$3000,4,0),0)</f>
        <v>月</v>
      </c>
      <c r="K66" s="35" t="str">
        <f>IFERROR(VLOOKUP(K168,DAY!$A$2:$E$3000,4,0),0)</f>
        <v>火</v>
      </c>
      <c r="L66" s="35" t="str">
        <f>IFERROR(VLOOKUP(L168,DAY!$A$2:$E$3000,4,0),0)</f>
        <v>水</v>
      </c>
      <c r="M66" s="35" t="str">
        <f>IFERROR(VLOOKUP(M168,DAY!$A$2:$E$3000,4,0),0)</f>
        <v>木</v>
      </c>
      <c r="N66" s="35" t="str">
        <f>IFERROR(VLOOKUP(N168,DAY!$A$2:$E$3000,4,0),0)</f>
        <v>金</v>
      </c>
      <c r="O66" s="35" t="str">
        <f>IFERROR(VLOOKUP(O168,DAY!$A$2:$E$3000,4,0),0)</f>
        <v>土</v>
      </c>
      <c r="P66" s="35" t="str">
        <f>IFERROR(VLOOKUP(P168,DAY!$A$2:$E$3000,4,0),0)</f>
        <v>日</v>
      </c>
      <c r="Q66" s="35" t="str">
        <f>IFERROR(VLOOKUP(Q168,DAY!$A$2:$E$3000,4,0),0)</f>
        <v>月</v>
      </c>
      <c r="R66" s="35" t="str">
        <f>IFERROR(VLOOKUP(R168,DAY!$A$2:$E$3000,4,0),0)</f>
        <v>火</v>
      </c>
      <c r="S66" s="35" t="str">
        <f>IFERROR(VLOOKUP(S168,DAY!$A$2:$E$3000,4,0),0)</f>
        <v>水</v>
      </c>
      <c r="T66" s="35" t="str">
        <f>IFERROR(VLOOKUP(T168,DAY!$A$2:$E$3000,4,0),0)</f>
        <v>木</v>
      </c>
      <c r="U66" s="35" t="str">
        <f>IFERROR(VLOOKUP(U168,DAY!$A$2:$E$3000,4,0),0)</f>
        <v>金</v>
      </c>
      <c r="V66" s="35" t="str">
        <f>IFERROR(VLOOKUP(V168,DAY!$A$2:$E$3000,4,0),0)</f>
        <v>土</v>
      </c>
      <c r="W66" s="35" t="str">
        <f>IFERROR(VLOOKUP(W168,DAY!$A$2:$E$3000,4,0),0)</f>
        <v>日</v>
      </c>
      <c r="X66" s="35" t="str">
        <f>IFERROR(VLOOKUP(X168,DAY!$A$2:$E$3000,4,0),0)</f>
        <v>月</v>
      </c>
      <c r="Y66" s="35" t="str">
        <f>IFERROR(VLOOKUP(Y168,DAY!$A$2:$E$3000,4,0),0)</f>
        <v>火</v>
      </c>
      <c r="Z66" s="35" t="str">
        <f>IFERROR(VLOOKUP(Z168,DAY!$A$2:$E$3000,4,0),0)</f>
        <v>水</v>
      </c>
      <c r="AA66" s="35" t="str">
        <f>IFERROR(VLOOKUP(AA168,DAY!$A$2:$E$3000,4,0),0)</f>
        <v>木</v>
      </c>
      <c r="AB66" s="35" t="str">
        <f>IFERROR(VLOOKUP(AB168,DAY!$A$2:$E$3000,4,0),0)</f>
        <v>金</v>
      </c>
      <c r="AC66" s="35" t="str">
        <f>IFERROR(VLOOKUP(AC168,DAY!$A$2:$E$3000,4,0),0)</f>
        <v>土</v>
      </c>
      <c r="AD66" s="35" t="str">
        <f>IFERROR(VLOOKUP(AD168,DAY!$A$2:$E$3000,4,0),0)</f>
        <v>日</v>
      </c>
      <c r="AE66" s="268"/>
      <c r="AF66" s="270"/>
      <c r="AG66" s="145"/>
      <c r="AH66" s="268"/>
      <c r="AI66" s="270"/>
      <c r="AJ66" s="145"/>
      <c r="AM66" s="30"/>
      <c r="AN66" s="30"/>
      <c r="AQ66" s="34">
        <f>IFERROR(VLOOKUP(AQ169,DAY!$A$2:$E$744,3,0),0)</f>
        <v>0</v>
      </c>
    </row>
    <row r="67" spans="1:43" ht="89.25" customHeight="1" x14ac:dyDescent="0.4">
      <c r="A67" s="127"/>
      <c r="B67" s="36" t="s">
        <v>3</v>
      </c>
      <c r="C67" s="36" t="str">
        <f>IFERROR(VLOOKUP(C168,DAY!$A$2:$E$3000,5,0),0)</f>
        <v/>
      </c>
      <c r="D67" s="36" t="str">
        <f>IFERROR(VLOOKUP(D168,DAY!$A$2:$E$3000,5,0),0)</f>
        <v/>
      </c>
      <c r="E67" s="36" t="str">
        <f>IFERROR(VLOOKUP(E168,DAY!$A$2:$E$3000,5,0),0)</f>
        <v/>
      </c>
      <c r="F67" s="36" t="str">
        <f>IFERROR(VLOOKUP(F168,DAY!$A$2:$E$3000,5,0),0)</f>
        <v/>
      </c>
      <c r="G67" s="36" t="str">
        <f>IFERROR(VLOOKUP(G168,DAY!$A$2:$E$3000,5,0),0)</f>
        <v/>
      </c>
      <c r="H67" s="36" t="str">
        <f>IFERROR(VLOOKUP(H168,DAY!$A$2:$E$3000,5,0),0)</f>
        <v/>
      </c>
      <c r="I67" s="36" t="str">
        <f>IFERROR(VLOOKUP(I168,DAY!$A$2:$E$3000,5,0),0)</f>
        <v/>
      </c>
      <c r="J67" s="36" t="str">
        <f>IFERROR(VLOOKUP(J168,DAY!$A$2:$E$3000,5,0),0)</f>
        <v/>
      </c>
      <c r="K67" s="36" t="str">
        <f>IFERROR(VLOOKUP(K168,DAY!$A$2:$E$3000,5,0),0)</f>
        <v/>
      </c>
      <c r="L67" s="36" t="str">
        <f>IFERROR(VLOOKUP(L168,DAY!$A$2:$E$3000,5,0),0)</f>
        <v/>
      </c>
      <c r="M67" s="36" t="str">
        <f>IFERROR(VLOOKUP(M168,DAY!$A$2:$E$3000,5,0),0)</f>
        <v/>
      </c>
      <c r="N67" s="36" t="str">
        <f>IFERROR(VLOOKUP(N168,DAY!$A$2:$E$3000,5,0),0)</f>
        <v/>
      </c>
      <c r="O67" s="36" t="str">
        <f>IFERROR(VLOOKUP(O168,DAY!$A$2:$E$3000,5,0),0)</f>
        <v>勤労感謝の日</v>
      </c>
      <c r="P67" s="36" t="str">
        <f>IFERROR(VLOOKUP(P168,DAY!$A$2:$E$3000,5,0),0)</f>
        <v/>
      </c>
      <c r="Q67" s="36" t="str">
        <f>IFERROR(VLOOKUP(Q168,DAY!$A$2:$E$3000,5,0),0)</f>
        <v/>
      </c>
      <c r="R67" s="36" t="str">
        <f>IFERROR(VLOOKUP(R168,DAY!$A$2:$E$3000,5,0),0)</f>
        <v/>
      </c>
      <c r="S67" s="36" t="str">
        <f>IFERROR(VLOOKUP(S168,DAY!$A$2:$E$3000,5,0),0)</f>
        <v/>
      </c>
      <c r="T67" s="36" t="str">
        <f>IFERROR(VLOOKUP(T168,DAY!$A$2:$E$3000,5,0),0)</f>
        <v/>
      </c>
      <c r="U67" s="36" t="str">
        <f>IFERROR(VLOOKUP(U168,DAY!$A$2:$E$3000,5,0),0)</f>
        <v/>
      </c>
      <c r="V67" s="36" t="str">
        <f>IFERROR(VLOOKUP(V168,DAY!$A$2:$E$3000,5,0),0)</f>
        <v/>
      </c>
      <c r="W67" s="36" t="str">
        <f>IFERROR(VLOOKUP(W168,DAY!$A$2:$E$3000,5,0),0)</f>
        <v/>
      </c>
      <c r="X67" s="36" t="str">
        <f>IFERROR(VLOOKUP(X168,DAY!$A$2:$E$3000,5,0),0)</f>
        <v/>
      </c>
      <c r="Y67" s="36" t="str">
        <f>IFERROR(VLOOKUP(Y168,DAY!$A$2:$E$3000,5,0),0)</f>
        <v/>
      </c>
      <c r="Z67" s="36" t="str">
        <f>IFERROR(VLOOKUP(Z168,DAY!$A$2:$E$3000,5,0),0)</f>
        <v/>
      </c>
      <c r="AA67" s="36" t="str">
        <f>IFERROR(VLOOKUP(AA168,DAY!$A$2:$E$3000,5,0),0)</f>
        <v/>
      </c>
      <c r="AB67" s="36" t="str">
        <f>IFERROR(VLOOKUP(AB168,DAY!$A$2:$E$3000,5,0),0)</f>
        <v/>
      </c>
      <c r="AC67" s="36" t="str">
        <f>IFERROR(VLOOKUP(AC168,DAY!$A$2:$E$3000,5,0),0)</f>
        <v/>
      </c>
      <c r="AD67" s="36" t="str">
        <f>IFERROR(VLOOKUP(AD168,DAY!$A$2:$E$3000,5,0),0)</f>
        <v/>
      </c>
      <c r="AE67" s="268"/>
      <c r="AF67" s="270"/>
      <c r="AG67" s="146"/>
      <c r="AH67" s="268"/>
      <c r="AI67" s="270"/>
      <c r="AJ67" s="146"/>
      <c r="AM67" s="38"/>
      <c r="AN67" s="38"/>
      <c r="AQ67" s="34">
        <f>IFERROR(VLOOKUP(AQ169,DAY!$A$2:$E$744,4,0),0)</f>
        <v>0</v>
      </c>
    </row>
    <row r="68" spans="1:43" ht="27.75" customHeight="1" x14ac:dyDescent="0.4">
      <c r="A68" s="127"/>
      <c r="B68" s="99" t="s">
        <v>4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01">
        <f>IF(COUNT(C68:AD68)=0,+(COUNTIF(C68:AD68,"作業"))+(COUNTIF(C68:AD68,"休日")),"")</f>
        <v>0</v>
      </c>
      <c r="AF68" s="102">
        <f>IF(+COUNT(C68:AD68)=0,(COUNTIF(C68:AD68,"休日")),"")</f>
        <v>0</v>
      </c>
      <c r="AG68" s="263"/>
      <c r="AH68" s="101">
        <f>IF(COUNT(C69:AD69)=0,+(COUNTIF(C69:AD69,"作業"))+(COUNTIF(C69:AD69,"休日")),"")</f>
        <v>0</v>
      </c>
      <c r="AI68" s="102">
        <f>IF(COUNT(C69:AD69)=0,(COUNTIF(C69:AD69,"休日")),"")</f>
        <v>0</v>
      </c>
      <c r="AJ68" s="263"/>
      <c r="AL68" s="38"/>
      <c r="AM68" s="30"/>
      <c r="AN68" s="30"/>
      <c r="AQ68" s="36">
        <f>IFERROR(VLOOKUP(AQ169,DAY!$A$2:$E$744,5,0),0)</f>
        <v>0</v>
      </c>
    </row>
    <row r="69" spans="1:43" ht="27.75" customHeight="1" thickBot="1" x14ac:dyDescent="0.45">
      <c r="A69" s="156"/>
      <c r="B69" s="100" t="s">
        <v>5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265">
        <f>IFERROR(AM69,0)</f>
        <v>0</v>
      </c>
      <c r="AF69" s="266"/>
      <c r="AG69" s="264"/>
      <c r="AH69" s="265">
        <f>IFERROR(AN69,0)</f>
        <v>0</v>
      </c>
      <c r="AI69" s="266"/>
      <c r="AJ69" s="264"/>
      <c r="AM69" s="42" t="e">
        <f>ROUND(AF68/AE68,3)</f>
        <v>#DIV/0!</v>
      </c>
      <c r="AN69" s="43" t="e">
        <f>ROUND(AI68/AH68,3)</f>
        <v>#DIV/0!</v>
      </c>
      <c r="AQ69" s="39">
        <f>IFERROR(VLOOKUP(AQ169,DAY!$A$2:$E$744,6,0),0)</f>
        <v>0</v>
      </c>
    </row>
    <row r="70" spans="1:43" ht="27.75" customHeight="1" thickBot="1" x14ac:dyDescent="0.45">
      <c r="A70" s="130" t="s">
        <v>71</v>
      </c>
      <c r="B70" s="29" t="s">
        <v>0</v>
      </c>
      <c r="C70" s="29">
        <f>IFERROR(VLOOKUP(C169,DAY!$A$2:$E$3000,2,0),0)</f>
        <v>12</v>
      </c>
      <c r="D70" s="29">
        <f>IFERROR(VLOOKUP(D169,DAY!$A$2:$E$744,2,0),0)</f>
        <v>12</v>
      </c>
      <c r="E70" s="29">
        <f>IFERROR(VLOOKUP(E169,DAY!$A$2:$E$744,2,0),0)</f>
        <v>12</v>
      </c>
      <c r="F70" s="29">
        <f>IFERROR(VLOOKUP(F169,DAY!$A$2:$E$744,2,0),0)</f>
        <v>12</v>
      </c>
      <c r="G70" s="29">
        <f>IFERROR(VLOOKUP(G169,DAY!$A$2:$E$744,2,0),0)</f>
        <v>12</v>
      </c>
      <c r="H70" s="29">
        <f>IFERROR(VLOOKUP(H169,DAY!$A$2:$E$744,2,0),0)</f>
        <v>12</v>
      </c>
      <c r="I70" s="29">
        <f>IFERROR(VLOOKUP(I169,DAY!$A$2:$E$744,2,0),0)</f>
        <v>12</v>
      </c>
      <c r="J70" s="29">
        <f>IFERROR(VLOOKUP(J169,DAY!$A$2:$E$744,2,0),0)</f>
        <v>12</v>
      </c>
      <c r="K70" s="29">
        <f>IFERROR(VLOOKUP(K169,DAY!$A$2:$E$744,2,0),0)</f>
        <v>12</v>
      </c>
      <c r="L70" s="29">
        <f>IFERROR(VLOOKUP(L169,DAY!$A$2:$E$744,2,0),0)</f>
        <v>12</v>
      </c>
      <c r="M70" s="29">
        <f>IFERROR(VLOOKUP(M169,DAY!$A$2:$E$744,2,0),0)</f>
        <v>12</v>
      </c>
      <c r="N70" s="29">
        <f>IFERROR(VLOOKUP(N169,DAY!$A$2:$E$744,2,0),0)</f>
        <v>12</v>
      </c>
      <c r="O70" s="29">
        <f>IFERROR(VLOOKUP(O169,DAY!$A$2:$E$744,2,0),0)</f>
        <v>12</v>
      </c>
      <c r="P70" s="29">
        <f>IFERROR(VLOOKUP(P169,DAY!$A$2:$E$744,2,0),0)</f>
        <v>12</v>
      </c>
      <c r="Q70" s="29">
        <f>IFERROR(VLOOKUP(Q169,DAY!$A$2:$E$744,2,0),0)</f>
        <v>12</v>
      </c>
      <c r="R70" s="29">
        <f>IFERROR(VLOOKUP(R169,DAY!$A$2:$E$744,2,0),0)</f>
        <v>12</v>
      </c>
      <c r="S70" s="29">
        <f>IFERROR(VLOOKUP(S169,DAY!$A$2:$E$744,2,0),0)</f>
        <v>12</v>
      </c>
      <c r="T70" s="29">
        <f>IFERROR(VLOOKUP(T169,DAY!$A$2:$E$744,2,0),0)</f>
        <v>12</v>
      </c>
      <c r="U70" s="29">
        <f>IFERROR(VLOOKUP(U169,DAY!$A$2:$E$744,2,0),0)</f>
        <v>12</v>
      </c>
      <c r="V70" s="29">
        <f>IFERROR(VLOOKUP(V169,DAY!$A$2:$E$744,2,0),0)</f>
        <v>12</v>
      </c>
      <c r="W70" s="29">
        <f>IFERROR(VLOOKUP(W169,DAY!$A$2:$E$744,2,0),0)</f>
        <v>12</v>
      </c>
      <c r="X70" s="29">
        <f>IFERROR(VLOOKUP(X169,DAY!$A$2:$E$744,2,0),0)</f>
        <v>12</v>
      </c>
      <c r="Y70" s="29">
        <f>IFERROR(VLOOKUP(Y169,DAY!$A$2:$E$744,2,0),0)</f>
        <v>12</v>
      </c>
      <c r="Z70" s="29">
        <f>IFERROR(VLOOKUP(Z169,DAY!$A$2:$E$744,2,0),0)</f>
        <v>1</v>
      </c>
      <c r="AA70" s="29">
        <f>IFERROR(VLOOKUP(AA169,DAY!$A$2:$E$744,2,0),0)</f>
        <v>1</v>
      </c>
      <c r="AB70" s="29">
        <f>IFERROR(VLOOKUP(AB169,DAY!$A$2:$E$744,2,0),0)</f>
        <v>1</v>
      </c>
      <c r="AC70" s="29">
        <f>IFERROR(VLOOKUP(AC169,DAY!$A$2:$E$744,2,0),0)</f>
        <v>1</v>
      </c>
      <c r="AD70" s="29">
        <f>IFERROR(VLOOKUP(AD169,DAY!$A$2:$E$744,2,0),0)</f>
        <v>1</v>
      </c>
      <c r="AE70" s="267" t="s">
        <v>11</v>
      </c>
      <c r="AF70" s="269" t="s">
        <v>12</v>
      </c>
      <c r="AG70" s="145" t="s">
        <v>84</v>
      </c>
      <c r="AH70" s="271" t="s">
        <v>11</v>
      </c>
      <c r="AI70" s="272" t="s">
        <v>13</v>
      </c>
      <c r="AJ70" s="145" t="s">
        <v>84</v>
      </c>
      <c r="AK70" s="37"/>
      <c r="AM70" s="30"/>
      <c r="AN70" s="30"/>
      <c r="AQ70" s="46">
        <f>IFERROR(VLOOKUP(AQ169,DAY!$A$2:$E$744,7,0),0)</f>
        <v>0</v>
      </c>
    </row>
    <row r="71" spans="1:43" ht="27.75" customHeight="1" x14ac:dyDescent="0.4">
      <c r="A71" s="127"/>
      <c r="B71" s="32" t="s">
        <v>1</v>
      </c>
      <c r="C71" s="32">
        <f>IFERROR(VLOOKUP(C169,DAY!$A$2:$E$3000,3,0),0)</f>
        <v>9</v>
      </c>
      <c r="D71" s="32">
        <f>IFERROR(VLOOKUP(D169,DAY!$A$2:$E$744,3,0),0)</f>
        <v>10</v>
      </c>
      <c r="E71" s="32">
        <f>IFERROR(VLOOKUP(E169,DAY!$A$2:$E$744,3,0),0)</f>
        <v>11</v>
      </c>
      <c r="F71" s="32">
        <f>IFERROR(VLOOKUP(F169,DAY!$A$2:$E$744,3,0),0)</f>
        <v>12</v>
      </c>
      <c r="G71" s="32">
        <f>IFERROR(VLOOKUP(G169,DAY!$A$2:$E$744,3,0),0)</f>
        <v>13</v>
      </c>
      <c r="H71" s="32">
        <f>IFERROR(VLOOKUP(H169,DAY!$A$2:$E$744,3,0),0)</f>
        <v>14</v>
      </c>
      <c r="I71" s="32">
        <f>IFERROR(VLOOKUP(I169,DAY!$A$2:$E$744,3,0),0)</f>
        <v>15</v>
      </c>
      <c r="J71" s="32">
        <f>IFERROR(VLOOKUP(J169,DAY!$A$2:$E$744,3,0),0)</f>
        <v>16</v>
      </c>
      <c r="K71" s="32">
        <f>IFERROR(VLOOKUP(K169,DAY!$A$2:$E$744,3,0),0)</f>
        <v>17</v>
      </c>
      <c r="L71" s="32">
        <f>IFERROR(VLOOKUP(L169,DAY!$A$2:$E$744,3,0),0)</f>
        <v>18</v>
      </c>
      <c r="M71" s="32">
        <f>IFERROR(VLOOKUP(M169,DAY!$A$2:$E$744,3,0),0)</f>
        <v>19</v>
      </c>
      <c r="N71" s="32">
        <f>IFERROR(VLOOKUP(N169,DAY!$A$2:$E$744,3,0),0)</f>
        <v>20</v>
      </c>
      <c r="O71" s="32">
        <f>IFERROR(VLOOKUP(O169,DAY!$A$2:$E$744,3,0),0)</f>
        <v>21</v>
      </c>
      <c r="P71" s="32">
        <f>IFERROR(VLOOKUP(P169,DAY!$A$2:$E$744,3,0),0)</f>
        <v>22</v>
      </c>
      <c r="Q71" s="32">
        <f>IFERROR(VLOOKUP(Q169,DAY!$A$2:$E$744,3,0),0)</f>
        <v>23</v>
      </c>
      <c r="R71" s="32">
        <f>IFERROR(VLOOKUP(R169,DAY!$A$2:$E$744,3,0),0)</f>
        <v>24</v>
      </c>
      <c r="S71" s="32">
        <f>IFERROR(VLOOKUP(S169,DAY!$A$2:$E$744,3,0),0)</f>
        <v>25</v>
      </c>
      <c r="T71" s="32">
        <f>IFERROR(VLOOKUP(T169,DAY!$A$2:$E$744,3,0),0)</f>
        <v>26</v>
      </c>
      <c r="U71" s="32">
        <f>IFERROR(VLOOKUP(U169,DAY!$A$2:$E$744,3,0),0)</f>
        <v>27</v>
      </c>
      <c r="V71" s="32">
        <f>IFERROR(VLOOKUP(V169,DAY!$A$2:$E$744,3,0),0)</f>
        <v>28</v>
      </c>
      <c r="W71" s="32">
        <f>IFERROR(VLOOKUP(W169,DAY!$A$2:$E$744,3,0),0)</f>
        <v>29</v>
      </c>
      <c r="X71" s="32">
        <f>IFERROR(VLOOKUP(X169,DAY!$A$2:$E$744,3,0),0)</f>
        <v>30</v>
      </c>
      <c r="Y71" s="32">
        <f>IFERROR(VLOOKUP(Y169,DAY!$A$2:$E$744,3,0),0)</f>
        <v>31</v>
      </c>
      <c r="Z71" s="32">
        <f>IFERROR(VLOOKUP(Z169,DAY!$A$2:$E$744,3,0),0)</f>
        <v>1</v>
      </c>
      <c r="AA71" s="32">
        <f>IFERROR(VLOOKUP(AA169,DAY!$A$2:$E$744,3,0),0)</f>
        <v>2</v>
      </c>
      <c r="AB71" s="32">
        <f>IFERROR(VLOOKUP(AB169,DAY!$A$2:$E$744,3,0),0)</f>
        <v>3</v>
      </c>
      <c r="AC71" s="32">
        <f>IFERROR(VLOOKUP(AC169,DAY!$A$2:$E$744,3,0),0)</f>
        <v>4</v>
      </c>
      <c r="AD71" s="33">
        <f>IFERROR(VLOOKUP(AD169,DAY!$A$2:$E$744,3,0),0)</f>
        <v>5</v>
      </c>
      <c r="AE71" s="268"/>
      <c r="AF71" s="270"/>
      <c r="AG71" s="145"/>
      <c r="AH71" s="268"/>
      <c r="AI71" s="270"/>
      <c r="AJ71" s="145"/>
      <c r="AM71" s="30"/>
      <c r="AN71" s="30"/>
      <c r="AQ71" s="31">
        <f>IFERROR(VLOOKUP(AQ170,DAY!$A$2:$E$744,2,0),0)</f>
        <v>0</v>
      </c>
    </row>
    <row r="72" spans="1:43" ht="27.75" customHeight="1" x14ac:dyDescent="0.4">
      <c r="A72" s="127"/>
      <c r="B72" s="35" t="s">
        <v>2</v>
      </c>
      <c r="C72" s="35" t="str">
        <f>IFERROR(VLOOKUP(C169,DAY!$A$2:$E$3000,4,0),0)</f>
        <v>月</v>
      </c>
      <c r="D72" s="35" t="str">
        <f>IFERROR(VLOOKUP(D169,DAY!$A$2:$E$3000,4,0),0)</f>
        <v>火</v>
      </c>
      <c r="E72" s="35" t="str">
        <f>IFERROR(VLOOKUP(E169,DAY!$A$2:$E$3000,4,0),0)</f>
        <v>水</v>
      </c>
      <c r="F72" s="35" t="str">
        <f>IFERROR(VLOOKUP(F169,DAY!$A$2:$E$3000,4,0),0)</f>
        <v>木</v>
      </c>
      <c r="G72" s="35" t="str">
        <f>IFERROR(VLOOKUP(G169,DAY!$A$2:$E$3000,4,0),0)</f>
        <v>金</v>
      </c>
      <c r="H72" s="35" t="str">
        <f>IFERROR(VLOOKUP(H169,DAY!$A$2:$E$3000,4,0),0)</f>
        <v>土</v>
      </c>
      <c r="I72" s="35" t="str">
        <f>IFERROR(VLOOKUP(I169,DAY!$A$2:$E$3000,4,0),0)</f>
        <v>日</v>
      </c>
      <c r="J72" s="35" t="str">
        <f>IFERROR(VLOOKUP(J169,DAY!$A$2:$E$3000,4,0),0)</f>
        <v>月</v>
      </c>
      <c r="K72" s="35" t="str">
        <f>IFERROR(VLOOKUP(K169,DAY!$A$2:$E$3000,4,0),0)</f>
        <v>火</v>
      </c>
      <c r="L72" s="35" t="str">
        <f>IFERROR(VLOOKUP(L169,DAY!$A$2:$E$3000,4,0),0)</f>
        <v>水</v>
      </c>
      <c r="M72" s="35" t="str">
        <f>IFERROR(VLOOKUP(M169,DAY!$A$2:$E$3000,4,0),0)</f>
        <v>木</v>
      </c>
      <c r="N72" s="35" t="str">
        <f>IFERROR(VLOOKUP(N169,DAY!$A$2:$E$3000,4,0),0)</f>
        <v>金</v>
      </c>
      <c r="O72" s="35" t="str">
        <f>IFERROR(VLOOKUP(O169,DAY!$A$2:$E$3000,4,0),0)</f>
        <v>土</v>
      </c>
      <c r="P72" s="35" t="str">
        <f>IFERROR(VLOOKUP(P169,DAY!$A$2:$E$3000,4,0),0)</f>
        <v>日</v>
      </c>
      <c r="Q72" s="35" t="str">
        <f>IFERROR(VLOOKUP(Q169,DAY!$A$2:$E$3000,4,0),0)</f>
        <v>月</v>
      </c>
      <c r="R72" s="35" t="str">
        <f>IFERROR(VLOOKUP(R169,DAY!$A$2:$E$3000,4,0),0)</f>
        <v>火</v>
      </c>
      <c r="S72" s="35" t="str">
        <f>IFERROR(VLOOKUP(S169,DAY!$A$2:$E$3000,4,0),0)</f>
        <v>水</v>
      </c>
      <c r="T72" s="35" t="str">
        <f>IFERROR(VLOOKUP(T169,DAY!$A$2:$E$3000,4,0),0)</f>
        <v>木</v>
      </c>
      <c r="U72" s="35" t="str">
        <f>IFERROR(VLOOKUP(U169,DAY!$A$2:$E$3000,4,0),0)</f>
        <v>金</v>
      </c>
      <c r="V72" s="35" t="str">
        <f>IFERROR(VLOOKUP(V169,DAY!$A$2:$E$3000,4,0),0)</f>
        <v>土</v>
      </c>
      <c r="W72" s="35" t="str">
        <f>IFERROR(VLOOKUP(W169,DAY!$A$2:$E$3000,4,0),0)</f>
        <v>日</v>
      </c>
      <c r="X72" s="35" t="str">
        <f>IFERROR(VLOOKUP(X169,DAY!$A$2:$E$3000,4,0),0)</f>
        <v>月</v>
      </c>
      <c r="Y72" s="35" t="str">
        <f>IFERROR(VLOOKUP(Y169,DAY!$A$2:$E$3000,4,0),0)</f>
        <v>火</v>
      </c>
      <c r="Z72" s="35" t="str">
        <f>IFERROR(VLOOKUP(Z169,DAY!$A$2:$E$3000,4,0),0)</f>
        <v>水</v>
      </c>
      <c r="AA72" s="35" t="str">
        <f>IFERROR(VLOOKUP(AA169,DAY!$A$2:$E$3000,4,0),0)</f>
        <v>木</v>
      </c>
      <c r="AB72" s="35" t="str">
        <f>IFERROR(VLOOKUP(AB169,DAY!$A$2:$E$3000,4,0),0)</f>
        <v>金</v>
      </c>
      <c r="AC72" s="35" t="str">
        <f>IFERROR(VLOOKUP(AC169,DAY!$A$2:$E$3000,4,0),0)</f>
        <v>土</v>
      </c>
      <c r="AD72" s="35" t="str">
        <f>IFERROR(VLOOKUP(AD169,DAY!$A$2:$E$3000,4,0),0)</f>
        <v>日</v>
      </c>
      <c r="AE72" s="268"/>
      <c r="AF72" s="270"/>
      <c r="AG72" s="145"/>
      <c r="AH72" s="268"/>
      <c r="AI72" s="270"/>
      <c r="AJ72" s="145"/>
      <c r="AM72" s="30"/>
      <c r="AN72" s="30"/>
      <c r="AQ72" s="34">
        <f>IFERROR(VLOOKUP(AQ170,DAY!$A$2:$E$744,3,0),0)</f>
        <v>0</v>
      </c>
    </row>
    <row r="73" spans="1:43" ht="89.25" customHeight="1" x14ac:dyDescent="0.4">
      <c r="A73" s="127"/>
      <c r="B73" s="36" t="s">
        <v>3</v>
      </c>
      <c r="C73" s="36" t="str">
        <f>IFERROR(VLOOKUP(C169,DAY!$A$2:$E$3000,5,0),0)</f>
        <v/>
      </c>
      <c r="D73" s="36" t="str">
        <f>IFERROR(VLOOKUP(D169,DAY!$A$2:$E$3000,5,0),0)</f>
        <v/>
      </c>
      <c r="E73" s="36" t="str">
        <f>IFERROR(VLOOKUP(E169,DAY!$A$2:$E$3000,5,0),0)</f>
        <v/>
      </c>
      <c r="F73" s="36" t="str">
        <f>IFERROR(VLOOKUP(F169,DAY!$A$2:$E$3000,5,0),0)</f>
        <v/>
      </c>
      <c r="G73" s="36" t="str">
        <f>IFERROR(VLOOKUP(G169,DAY!$A$2:$E$3000,5,0),0)</f>
        <v/>
      </c>
      <c r="H73" s="36" t="str">
        <f>IFERROR(VLOOKUP(H169,DAY!$A$2:$E$3000,5,0),0)</f>
        <v/>
      </c>
      <c r="I73" s="36" t="str">
        <f>IFERROR(VLOOKUP(I169,DAY!$A$2:$E$3000,5,0),0)</f>
        <v/>
      </c>
      <c r="J73" s="36" t="str">
        <f>IFERROR(VLOOKUP(J169,DAY!$A$2:$E$3000,5,0),0)</f>
        <v/>
      </c>
      <c r="K73" s="36" t="str">
        <f>IFERROR(VLOOKUP(K169,DAY!$A$2:$E$3000,5,0),0)</f>
        <v/>
      </c>
      <c r="L73" s="36" t="str">
        <f>IFERROR(VLOOKUP(L169,DAY!$A$2:$E$3000,5,0),0)</f>
        <v/>
      </c>
      <c r="M73" s="36" t="str">
        <f>IFERROR(VLOOKUP(M169,DAY!$A$2:$E$3000,5,0),0)</f>
        <v/>
      </c>
      <c r="N73" s="36" t="str">
        <f>IFERROR(VLOOKUP(N169,DAY!$A$2:$E$3000,5,0),0)</f>
        <v/>
      </c>
      <c r="O73" s="36" t="str">
        <f>IFERROR(VLOOKUP(O169,DAY!$A$2:$E$3000,5,0),0)</f>
        <v/>
      </c>
      <c r="P73" s="36" t="str">
        <f>IFERROR(VLOOKUP(P169,DAY!$A$2:$E$3000,5,0),0)</f>
        <v/>
      </c>
      <c r="Q73" s="36" t="str">
        <f>IFERROR(VLOOKUP(Q169,DAY!$A$2:$E$3000,5,0),0)</f>
        <v/>
      </c>
      <c r="R73" s="36" t="str">
        <f>IFERROR(VLOOKUP(R169,DAY!$A$2:$E$3000,5,0),0)</f>
        <v/>
      </c>
      <c r="S73" s="36" t="str">
        <f>IFERROR(VLOOKUP(S169,DAY!$A$2:$E$3000,5,0),0)</f>
        <v/>
      </c>
      <c r="T73" s="36" t="str">
        <f>IFERROR(VLOOKUP(T169,DAY!$A$2:$E$3000,5,0),0)</f>
        <v/>
      </c>
      <c r="U73" s="36" t="str">
        <f>IFERROR(VLOOKUP(U169,DAY!$A$2:$E$3000,5,0),0)</f>
        <v/>
      </c>
      <c r="V73" s="36" t="str">
        <f>IFERROR(VLOOKUP(V169,DAY!$A$2:$E$3000,5,0),0)</f>
        <v/>
      </c>
      <c r="W73" s="36" t="str">
        <f>IFERROR(VLOOKUP(W169,DAY!$A$2:$E$3000,5,0),0)</f>
        <v/>
      </c>
      <c r="X73" s="36" t="str">
        <f>IFERROR(VLOOKUP(X169,DAY!$A$2:$E$3000,5,0),0)</f>
        <v/>
      </c>
      <c r="Y73" s="36" t="str">
        <f>IFERROR(VLOOKUP(Y169,DAY!$A$2:$E$3000,5,0),0)</f>
        <v/>
      </c>
      <c r="Z73" s="36" t="str">
        <f>IFERROR(VLOOKUP(Z169,DAY!$A$2:$E$3000,5,0),0)</f>
        <v>元日</v>
      </c>
      <c r="AA73" s="36" t="str">
        <f>IFERROR(VLOOKUP(AA169,DAY!$A$2:$E$3000,5,0),0)</f>
        <v/>
      </c>
      <c r="AB73" s="36" t="str">
        <f>IFERROR(VLOOKUP(AB169,DAY!$A$2:$E$3000,5,0),0)</f>
        <v/>
      </c>
      <c r="AC73" s="36" t="str">
        <f>IFERROR(VLOOKUP(AC169,DAY!$A$2:$E$3000,5,0),0)</f>
        <v/>
      </c>
      <c r="AD73" s="36" t="str">
        <f>IFERROR(VLOOKUP(AD169,DAY!$A$2:$E$3000,5,0),0)</f>
        <v/>
      </c>
      <c r="AE73" s="268"/>
      <c r="AF73" s="270"/>
      <c r="AG73" s="146"/>
      <c r="AH73" s="268"/>
      <c r="AI73" s="270"/>
      <c r="AJ73" s="146"/>
      <c r="AM73" s="38"/>
      <c r="AN73" s="38"/>
      <c r="AQ73" s="34">
        <f>IFERROR(VLOOKUP(AQ170,DAY!$A$2:$E$744,4,0),0)</f>
        <v>0</v>
      </c>
    </row>
    <row r="74" spans="1:43" ht="27.75" customHeight="1" x14ac:dyDescent="0.4">
      <c r="A74" s="127"/>
      <c r="B74" s="99" t="s">
        <v>4</v>
      </c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01">
        <f>IF(COUNT(C74:AD74)=0,+(COUNTIF(C74:AD74,"作業"))+(COUNTIF(C74:AD74,"休日")),"")</f>
        <v>0</v>
      </c>
      <c r="AF74" s="102">
        <f>IF(+COUNT(C74:AD74)=0,(COUNTIF(C74:AD74,"休日")),"")</f>
        <v>0</v>
      </c>
      <c r="AG74" s="263"/>
      <c r="AH74" s="101">
        <f>IF(COUNT(C75:AD75)=0,+(COUNTIF(C75:AD75,"作業"))+(COUNTIF(C75:AD75,"休日")),"")</f>
        <v>0</v>
      </c>
      <c r="AI74" s="102">
        <f>IF(COUNT(C75:AD75)=0,(COUNTIF(C75:AD75,"休日")),"")</f>
        <v>0</v>
      </c>
      <c r="AJ74" s="263"/>
      <c r="AL74" s="37"/>
      <c r="AM74" s="30"/>
      <c r="AN74" s="30"/>
      <c r="AQ74" s="36">
        <f>IFERROR(VLOOKUP(AQ170,DAY!$A$2:$E$744,5,0),0)</f>
        <v>0</v>
      </c>
    </row>
    <row r="75" spans="1:43" ht="27.75" customHeight="1" thickBot="1" x14ac:dyDescent="0.45">
      <c r="A75" s="156"/>
      <c r="B75" s="100" t="s">
        <v>5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265">
        <f>IFERROR(AM75,0)</f>
        <v>0</v>
      </c>
      <c r="AF75" s="266"/>
      <c r="AG75" s="264"/>
      <c r="AH75" s="265">
        <f>IFERROR(AN75,0)</f>
        <v>0</v>
      </c>
      <c r="AI75" s="266"/>
      <c r="AJ75" s="264"/>
      <c r="AM75" s="42" t="e">
        <f>ROUND(AF74/AE74,3)</f>
        <v>#DIV/0!</v>
      </c>
      <c r="AN75" s="43" t="e">
        <f>ROUND(AI74/AH74,3)</f>
        <v>#DIV/0!</v>
      </c>
      <c r="AQ75" s="39">
        <f>IFERROR(VLOOKUP(AQ170,DAY!$A$2:$E$744,6,0),0)</f>
        <v>0</v>
      </c>
    </row>
    <row r="76" spans="1:43" ht="27.75" customHeight="1" thickBot="1" x14ac:dyDescent="0.45">
      <c r="A76" s="130" t="s">
        <v>72</v>
      </c>
      <c r="B76" s="44" t="s">
        <v>0</v>
      </c>
      <c r="C76" s="44">
        <f>IFERROR(VLOOKUP(C170,DAY!$A$2:$E$3000,2,0),0)</f>
        <v>1</v>
      </c>
      <c r="D76" s="44">
        <f>IFERROR(VLOOKUP(D170,DAY!$A$2:$E$744,2,0),0)</f>
        <v>1</v>
      </c>
      <c r="E76" s="44">
        <f>IFERROR(VLOOKUP(E170,DAY!$A$2:$E$744,2,0),0)</f>
        <v>1</v>
      </c>
      <c r="F76" s="44">
        <f>IFERROR(VLOOKUP(F170,DAY!$A$2:$E$744,2,0),0)</f>
        <v>1</v>
      </c>
      <c r="G76" s="44">
        <f>IFERROR(VLOOKUP(G170,DAY!$A$2:$E$744,2,0),0)</f>
        <v>1</v>
      </c>
      <c r="H76" s="44">
        <f>IFERROR(VLOOKUP(H170,DAY!$A$2:$E$744,2,0),0)</f>
        <v>1</v>
      </c>
      <c r="I76" s="44">
        <f>IFERROR(VLOOKUP(I170,DAY!$A$2:$E$744,2,0),0)</f>
        <v>1</v>
      </c>
      <c r="J76" s="44">
        <f>IFERROR(VLOOKUP(J170,DAY!$A$2:$E$744,2,0),0)</f>
        <v>1</v>
      </c>
      <c r="K76" s="44">
        <f>IFERROR(VLOOKUP(K170,DAY!$A$2:$E$744,2,0),0)</f>
        <v>1</v>
      </c>
      <c r="L76" s="44">
        <f>IFERROR(VLOOKUP(L170,DAY!$A$2:$E$744,2,0),0)</f>
        <v>1</v>
      </c>
      <c r="M76" s="44">
        <f>IFERROR(VLOOKUP(M170,DAY!$A$2:$E$744,2,0),0)</f>
        <v>1</v>
      </c>
      <c r="N76" s="44">
        <f>IFERROR(VLOOKUP(N170,DAY!$A$2:$E$744,2,0),0)</f>
        <v>1</v>
      </c>
      <c r="O76" s="44">
        <f>IFERROR(VLOOKUP(O170,DAY!$A$2:$E$744,2,0),0)</f>
        <v>1</v>
      </c>
      <c r="P76" s="44">
        <f>IFERROR(VLOOKUP(P170,DAY!$A$2:$E$744,2,0),0)</f>
        <v>1</v>
      </c>
      <c r="Q76" s="44">
        <f>IFERROR(VLOOKUP(Q170,DAY!$A$2:$E$744,2,0),0)</f>
        <v>1</v>
      </c>
      <c r="R76" s="44">
        <f>IFERROR(VLOOKUP(R170,DAY!$A$2:$E$744,2,0),0)</f>
        <v>1</v>
      </c>
      <c r="S76" s="44">
        <f>IFERROR(VLOOKUP(S170,DAY!$A$2:$E$744,2,0),0)</f>
        <v>1</v>
      </c>
      <c r="T76" s="44">
        <f>IFERROR(VLOOKUP(T170,DAY!$A$2:$E$744,2,0),0)</f>
        <v>1</v>
      </c>
      <c r="U76" s="44">
        <f>IFERROR(VLOOKUP(U170,DAY!$A$2:$E$744,2,0),0)</f>
        <v>1</v>
      </c>
      <c r="V76" s="44">
        <f>IFERROR(VLOOKUP(V170,DAY!$A$2:$E$744,2,0),0)</f>
        <v>1</v>
      </c>
      <c r="W76" s="44">
        <f>IFERROR(VLOOKUP(W170,DAY!$A$2:$E$744,2,0),0)</f>
        <v>1</v>
      </c>
      <c r="X76" s="44">
        <f>IFERROR(VLOOKUP(X170,DAY!$A$2:$E$744,2,0),0)</f>
        <v>1</v>
      </c>
      <c r="Y76" s="44">
        <f>IFERROR(VLOOKUP(Y170,DAY!$A$2:$E$744,2,0),0)</f>
        <v>1</v>
      </c>
      <c r="Z76" s="44">
        <f>IFERROR(VLOOKUP(Z170,DAY!$A$2:$E$744,2,0),0)</f>
        <v>1</v>
      </c>
      <c r="AA76" s="44">
        <f>IFERROR(VLOOKUP(AA170,DAY!$A$2:$E$744,2,0),0)</f>
        <v>1</v>
      </c>
      <c r="AB76" s="44">
        <f>IFERROR(VLOOKUP(AB170,DAY!$A$2:$E$744,2,0),0)</f>
        <v>1</v>
      </c>
      <c r="AC76" s="44">
        <f>IFERROR(VLOOKUP(AC170,DAY!$A$2:$E$744,2,0),0)</f>
        <v>2</v>
      </c>
      <c r="AD76" s="44">
        <f>IFERROR(VLOOKUP(AD170,DAY!$A$2:$E$744,2,0),0)</f>
        <v>2</v>
      </c>
      <c r="AE76" s="267" t="s">
        <v>11</v>
      </c>
      <c r="AF76" s="269" t="s">
        <v>12</v>
      </c>
      <c r="AG76" s="145" t="s">
        <v>84</v>
      </c>
      <c r="AH76" s="271" t="s">
        <v>11</v>
      </c>
      <c r="AI76" s="272" t="s">
        <v>13</v>
      </c>
      <c r="AJ76" s="145" t="s">
        <v>84</v>
      </c>
      <c r="AK76" s="37"/>
      <c r="AM76" s="30"/>
      <c r="AN76" s="30"/>
      <c r="AQ76" s="41">
        <f>IFERROR(VLOOKUP(AQ170,DAY!$A$2:$E$744,7,0),0)</f>
        <v>0</v>
      </c>
    </row>
    <row r="77" spans="1:43" ht="27.75" customHeight="1" x14ac:dyDescent="0.4">
      <c r="A77" s="127"/>
      <c r="B77" s="32" t="s">
        <v>1</v>
      </c>
      <c r="C77" s="32">
        <f>IFERROR(VLOOKUP(C170,DAY!$A$2:$E$3000,3,0),0)</f>
        <v>6</v>
      </c>
      <c r="D77" s="32">
        <f>IFERROR(VLOOKUP(D170,DAY!$A$2:$E$744,3,0),0)</f>
        <v>7</v>
      </c>
      <c r="E77" s="32">
        <f>IFERROR(VLOOKUP(E170,DAY!$A$2:$E$744,3,0),0)</f>
        <v>8</v>
      </c>
      <c r="F77" s="32">
        <f>IFERROR(VLOOKUP(F170,DAY!$A$2:$E$744,3,0),0)</f>
        <v>9</v>
      </c>
      <c r="G77" s="32">
        <f>IFERROR(VLOOKUP(G170,DAY!$A$2:$E$744,3,0),0)</f>
        <v>10</v>
      </c>
      <c r="H77" s="32">
        <f>IFERROR(VLOOKUP(H170,DAY!$A$2:$E$744,3,0),0)</f>
        <v>11</v>
      </c>
      <c r="I77" s="32">
        <f>IFERROR(VLOOKUP(I170,DAY!$A$2:$E$744,3,0),0)</f>
        <v>12</v>
      </c>
      <c r="J77" s="32">
        <f>IFERROR(VLOOKUP(J170,DAY!$A$2:$E$744,3,0),0)</f>
        <v>13</v>
      </c>
      <c r="K77" s="32">
        <f>IFERROR(VLOOKUP(K170,DAY!$A$2:$E$744,3,0),0)</f>
        <v>14</v>
      </c>
      <c r="L77" s="32">
        <f>IFERROR(VLOOKUP(L170,DAY!$A$2:$E$744,3,0),0)</f>
        <v>15</v>
      </c>
      <c r="M77" s="32">
        <f>IFERROR(VLOOKUP(M170,DAY!$A$2:$E$744,3,0),0)</f>
        <v>16</v>
      </c>
      <c r="N77" s="32">
        <f>IFERROR(VLOOKUP(N170,DAY!$A$2:$E$744,3,0),0)</f>
        <v>17</v>
      </c>
      <c r="O77" s="32">
        <f>IFERROR(VLOOKUP(O170,DAY!$A$2:$E$744,3,0),0)</f>
        <v>18</v>
      </c>
      <c r="P77" s="32">
        <f>IFERROR(VLOOKUP(P170,DAY!$A$2:$E$744,3,0),0)</f>
        <v>19</v>
      </c>
      <c r="Q77" s="32">
        <f>IFERROR(VLOOKUP(Q170,DAY!$A$2:$E$744,3,0),0)</f>
        <v>20</v>
      </c>
      <c r="R77" s="32">
        <f>IFERROR(VLOOKUP(R170,DAY!$A$2:$E$744,3,0),0)</f>
        <v>21</v>
      </c>
      <c r="S77" s="32">
        <f>IFERROR(VLOOKUP(S170,DAY!$A$2:$E$744,3,0),0)</f>
        <v>22</v>
      </c>
      <c r="T77" s="32">
        <f>IFERROR(VLOOKUP(T170,DAY!$A$2:$E$744,3,0),0)</f>
        <v>23</v>
      </c>
      <c r="U77" s="32">
        <f>IFERROR(VLOOKUP(U170,DAY!$A$2:$E$744,3,0),0)</f>
        <v>24</v>
      </c>
      <c r="V77" s="32">
        <f>IFERROR(VLOOKUP(V170,DAY!$A$2:$E$744,3,0),0)</f>
        <v>25</v>
      </c>
      <c r="W77" s="32">
        <f>IFERROR(VLOOKUP(W170,DAY!$A$2:$E$744,3,0),0)</f>
        <v>26</v>
      </c>
      <c r="X77" s="32">
        <f>IFERROR(VLOOKUP(X170,DAY!$A$2:$E$744,3,0),0)</f>
        <v>27</v>
      </c>
      <c r="Y77" s="32">
        <f>IFERROR(VLOOKUP(Y170,DAY!$A$2:$E$744,3,0),0)</f>
        <v>28</v>
      </c>
      <c r="Z77" s="32">
        <f>IFERROR(VLOOKUP(Z170,DAY!$A$2:$E$744,3,0),0)</f>
        <v>29</v>
      </c>
      <c r="AA77" s="32">
        <f>IFERROR(VLOOKUP(AA170,DAY!$A$2:$E$744,3,0),0)</f>
        <v>30</v>
      </c>
      <c r="AB77" s="32">
        <f>IFERROR(VLOOKUP(AB170,DAY!$A$2:$E$744,3,0),0)</f>
        <v>31</v>
      </c>
      <c r="AC77" s="32">
        <f>IFERROR(VLOOKUP(AC170,DAY!$A$2:$E$744,3,0),0)</f>
        <v>1</v>
      </c>
      <c r="AD77" s="33">
        <f>IFERROR(VLOOKUP(AD170,DAY!$A$2:$E$744,3,0),0)</f>
        <v>2</v>
      </c>
      <c r="AE77" s="268"/>
      <c r="AF77" s="270"/>
      <c r="AG77" s="145"/>
      <c r="AH77" s="268"/>
      <c r="AI77" s="270"/>
      <c r="AJ77" s="145"/>
      <c r="AM77" s="30"/>
      <c r="AN77" s="30"/>
      <c r="AQ77" s="35">
        <f>IFERROR(VLOOKUP(AQ171,DAY!$A$2:$E$744,2,0),0)</f>
        <v>0</v>
      </c>
    </row>
    <row r="78" spans="1:43" ht="27.75" customHeight="1" x14ac:dyDescent="0.4">
      <c r="A78" s="127"/>
      <c r="B78" s="35" t="s">
        <v>2</v>
      </c>
      <c r="C78" s="35" t="str">
        <f>IFERROR(VLOOKUP(C170,DAY!$A$2:$E$3000,4,0),0)</f>
        <v>月</v>
      </c>
      <c r="D78" s="35" t="str">
        <f>IFERROR(VLOOKUP(D170,DAY!$A$2:$E$3000,4,0),0)</f>
        <v>火</v>
      </c>
      <c r="E78" s="35" t="str">
        <f>IFERROR(VLOOKUP(E170,DAY!$A$2:$E$3000,4,0),0)</f>
        <v>水</v>
      </c>
      <c r="F78" s="35" t="str">
        <f>IFERROR(VLOOKUP(F170,DAY!$A$2:$E$3000,4,0),0)</f>
        <v>木</v>
      </c>
      <c r="G78" s="35" t="str">
        <f>IFERROR(VLOOKUP(G170,DAY!$A$2:$E$3000,4,0),0)</f>
        <v>金</v>
      </c>
      <c r="H78" s="35" t="str">
        <f>IFERROR(VLOOKUP(H170,DAY!$A$2:$E$3000,4,0),0)</f>
        <v>土</v>
      </c>
      <c r="I78" s="35" t="str">
        <f>IFERROR(VLOOKUP(I170,DAY!$A$2:$E$3000,4,0),0)</f>
        <v>日</v>
      </c>
      <c r="J78" s="35" t="str">
        <f>IFERROR(VLOOKUP(J170,DAY!$A$2:$E$3000,4,0),0)</f>
        <v>月</v>
      </c>
      <c r="K78" s="35" t="str">
        <f>IFERROR(VLOOKUP(K170,DAY!$A$2:$E$3000,4,0),0)</f>
        <v>火</v>
      </c>
      <c r="L78" s="35" t="str">
        <f>IFERROR(VLOOKUP(L170,DAY!$A$2:$E$3000,4,0),0)</f>
        <v>水</v>
      </c>
      <c r="M78" s="35" t="str">
        <f>IFERROR(VLOOKUP(M170,DAY!$A$2:$E$3000,4,0),0)</f>
        <v>木</v>
      </c>
      <c r="N78" s="35" t="str">
        <f>IFERROR(VLOOKUP(N170,DAY!$A$2:$E$3000,4,0),0)</f>
        <v>金</v>
      </c>
      <c r="O78" s="35" t="str">
        <f>IFERROR(VLOOKUP(O170,DAY!$A$2:$E$3000,4,0),0)</f>
        <v>土</v>
      </c>
      <c r="P78" s="35" t="str">
        <f>IFERROR(VLOOKUP(P170,DAY!$A$2:$E$3000,4,0),0)</f>
        <v>日</v>
      </c>
      <c r="Q78" s="35" t="str">
        <f>IFERROR(VLOOKUP(Q170,DAY!$A$2:$E$3000,4,0),0)</f>
        <v>月</v>
      </c>
      <c r="R78" s="35" t="str">
        <f>IFERROR(VLOOKUP(R170,DAY!$A$2:$E$3000,4,0),0)</f>
        <v>火</v>
      </c>
      <c r="S78" s="35" t="str">
        <f>IFERROR(VLOOKUP(S170,DAY!$A$2:$E$3000,4,0),0)</f>
        <v>水</v>
      </c>
      <c r="T78" s="35" t="str">
        <f>IFERROR(VLOOKUP(T170,DAY!$A$2:$E$3000,4,0),0)</f>
        <v>木</v>
      </c>
      <c r="U78" s="35" t="str">
        <f>IFERROR(VLOOKUP(U170,DAY!$A$2:$E$3000,4,0),0)</f>
        <v>金</v>
      </c>
      <c r="V78" s="35" t="str">
        <f>IFERROR(VLOOKUP(V170,DAY!$A$2:$E$3000,4,0),0)</f>
        <v>土</v>
      </c>
      <c r="W78" s="35" t="str">
        <f>IFERROR(VLOOKUP(W170,DAY!$A$2:$E$3000,4,0),0)</f>
        <v>日</v>
      </c>
      <c r="X78" s="35" t="str">
        <f>IFERROR(VLOOKUP(X170,DAY!$A$2:$E$3000,4,0),0)</f>
        <v>月</v>
      </c>
      <c r="Y78" s="35" t="str">
        <f>IFERROR(VLOOKUP(Y170,DAY!$A$2:$E$3000,4,0),0)</f>
        <v>火</v>
      </c>
      <c r="Z78" s="35" t="str">
        <f>IFERROR(VLOOKUP(Z170,DAY!$A$2:$E$3000,4,0),0)</f>
        <v>水</v>
      </c>
      <c r="AA78" s="35" t="str">
        <f>IFERROR(VLOOKUP(AA170,DAY!$A$2:$E$3000,4,0),0)</f>
        <v>木</v>
      </c>
      <c r="AB78" s="35" t="str">
        <f>IFERROR(VLOOKUP(AB170,DAY!$A$2:$E$3000,4,0),0)</f>
        <v>金</v>
      </c>
      <c r="AC78" s="35" t="str">
        <f>IFERROR(VLOOKUP(AC170,DAY!$A$2:$E$3000,4,0),0)</f>
        <v>土</v>
      </c>
      <c r="AD78" s="35" t="str">
        <f>IFERROR(VLOOKUP(AD170,DAY!$A$2:$E$3000,4,0),0)</f>
        <v>日</v>
      </c>
      <c r="AE78" s="268"/>
      <c r="AF78" s="270"/>
      <c r="AG78" s="145"/>
      <c r="AH78" s="268"/>
      <c r="AI78" s="270"/>
      <c r="AJ78" s="145"/>
      <c r="AM78" s="30"/>
      <c r="AN78" s="30"/>
      <c r="AQ78" s="34">
        <f>IFERROR(VLOOKUP(AQ171,DAY!$A$2:$E$744,3,0),0)</f>
        <v>0</v>
      </c>
    </row>
    <row r="79" spans="1:43" ht="89.25" customHeight="1" x14ac:dyDescent="0.4">
      <c r="A79" s="127"/>
      <c r="B79" s="36" t="s">
        <v>3</v>
      </c>
      <c r="C79" s="36" t="str">
        <f>IFERROR(VLOOKUP(C170,DAY!$A$2:$E$3000,5,0),0)</f>
        <v/>
      </c>
      <c r="D79" s="36" t="str">
        <f>IFERROR(VLOOKUP(D170,DAY!$A$2:$E$3000,5,0),0)</f>
        <v/>
      </c>
      <c r="E79" s="36" t="str">
        <f>IFERROR(VLOOKUP(E170,DAY!$A$2:$E$3000,5,0),0)</f>
        <v/>
      </c>
      <c r="F79" s="36" t="str">
        <f>IFERROR(VLOOKUP(F170,DAY!$A$2:$E$3000,5,0),0)</f>
        <v/>
      </c>
      <c r="G79" s="36" t="str">
        <f>IFERROR(VLOOKUP(G170,DAY!$A$2:$E$3000,5,0),0)</f>
        <v/>
      </c>
      <c r="H79" s="36" t="str">
        <f>IFERROR(VLOOKUP(H170,DAY!$A$2:$E$3000,5,0),0)</f>
        <v/>
      </c>
      <c r="I79" s="36" t="str">
        <f>IFERROR(VLOOKUP(I170,DAY!$A$2:$E$3000,5,0),0)</f>
        <v/>
      </c>
      <c r="J79" s="36" t="str">
        <f>IFERROR(VLOOKUP(J170,DAY!$A$2:$E$3000,5,0),0)</f>
        <v>成人の日</v>
      </c>
      <c r="K79" s="36" t="str">
        <f>IFERROR(VLOOKUP(K170,DAY!$A$2:$E$3000,5,0),0)</f>
        <v/>
      </c>
      <c r="L79" s="36" t="str">
        <f>IFERROR(VLOOKUP(L170,DAY!$A$2:$E$3000,5,0),0)</f>
        <v/>
      </c>
      <c r="M79" s="36" t="str">
        <f>IFERROR(VLOOKUP(M170,DAY!$A$2:$E$3000,5,0),0)</f>
        <v/>
      </c>
      <c r="N79" s="36" t="str">
        <f>IFERROR(VLOOKUP(N170,DAY!$A$2:$E$3000,5,0),0)</f>
        <v/>
      </c>
      <c r="O79" s="36" t="str">
        <f>IFERROR(VLOOKUP(O170,DAY!$A$2:$E$3000,5,0),0)</f>
        <v/>
      </c>
      <c r="P79" s="36" t="str">
        <f>IFERROR(VLOOKUP(P170,DAY!$A$2:$E$3000,5,0),0)</f>
        <v/>
      </c>
      <c r="Q79" s="36" t="str">
        <f>IFERROR(VLOOKUP(Q170,DAY!$A$2:$E$3000,5,0),0)</f>
        <v/>
      </c>
      <c r="R79" s="36" t="str">
        <f>IFERROR(VLOOKUP(R170,DAY!$A$2:$E$3000,5,0),0)</f>
        <v/>
      </c>
      <c r="S79" s="36" t="str">
        <f>IFERROR(VLOOKUP(S170,DAY!$A$2:$E$3000,5,0),0)</f>
        <v/>
      </c>
      <c r="T79" s="36" t="str">
        <f>IFERROR(VLOOKUP(T170,DAY!$A$2:$E$3000,5,0),0)</f>
        <v/>
      </c>
      <c r="U79" s="36" t="str">
        <f>IFERROR(VLOOKUP(U170,DAY!$A$2:$E$3000,5,0),0)</f>
        <v/>
      </c>
      <c r="V79" s="36" t="str">
        <f>IFERROR(VLOOKUP(V170,DAY!$A$2:$E$3000,5,0),0)</f>
        <v/>
      </c>
      <c r="W79" s="36" t="str">
        <f>IFERROR(VLOOKUP(W170,DAY!$A$2:$E$3000,5,0),0)</f>
        <v/>
      </c>
      <c r="X79" s="36" t="str">
        <f>IFERROR(VLOOKUP(X170,DAY!$A$2:$E$3000,5,0),0)</f>
        <v/>
      </c>
      <c r="Y79" s="36" t="str">
        <f>IFERROR(VLOOKUP(Y170,DAY!$A$2:$E$3000,5,0),0)</f>
        <v/>
      </c>
      <c r="Z79" s="36" t="str">
        <f>IFERROR(VLOOKUP(Z170,DAY!$A$2:$E$3000,5,0),0)</f>
        <v/>
      </c>
      <c r="AA79" s="36" t="str">
        <f>IFERROR(VLOOKUP(AA170,DAY!$A$2:$E$3000,5,0),0)</f>
        <v/>
      </c>
      <c r="AB79" s="36" t="str">
        <f>IFERROR(VLOOKUP(AB170,DAY!$A$2:$E$3000,5,0),0)</f>
        <v/>
      </c>
      <c r="AC79" s="36" t="str">
        <f>IFERROR(VLOOKUP(AC170,DAY!$A$2:$E$3000,5,0),0)</f>
        <v/>
      </c>
      <c r="AD79" s="36" t="str">
        <f>IFERROR(VLOOKUP(AD170,DAY!$A$2:$E$3000,5,0),0)</f>
        <v/>
      </c>
      <c r="AE79" s="268"/>
      <c r="AF79" s="270"/>
      <c r="AG79" s="146"/>
      <c r="AH79" s="268"/>
      <c r="AI79" s="270"/>
      <c r="AJ79" s="146"/>
      <c r="AM79" s="38"/>
      <c r="AN79" s="38"/>
      <c r="AQ79" s="34">
        <f>IFERROR(VLOOKUP(AQ171,DAY!$A$2:$E$744,4,0),0)</f>
        <v>0</v>
      </c>
    </row>
    <row r="80" spans="1:43" ht="27.75" customHeight="1" x14ac:dyDescent="0.4">
      <c r="A80" s="127"/>
      <c r="B80" s="99" t="s">
        <v>4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01">
        <f>IF(COUNT(C80:AD80)=0,+(COUNTIF(C80:AD80,"作業"))+(COUNTIF(C80:AD80,"休日")),"")</f>
        <v>0</v>
      </c>
      <c r="AF80" s="102">
        <f>IF(+COUNT(C80:AD80)=0,(COUNTIF(C80:AD80,"休日")),"")</f>
        <v>0</v>
      </c>
      <c r="AG80" s="263"/>
      <c r="AH80" s="101">
        <f>IF(COUNT(C81:AD81)=0,+(COUNTIF(C81:AD81,"作業"))+(COUNTIF(C81:AD81,"休日")),"")</f>
        <v>0</v>
      </c>
      <c r="AI80" s="102">
        <f>IF(COUNT(C81:AD81)=0,(COUNTIF(C81:AD81,"休日")),"")</f>
        <v>0</v>
      </c>
      <c r="AJ80" s="263"/>
      <c r="AL80" s="37"/>
      <c r="AM80" s="30"/>
      <c r="AN80" s="30"/>
      <c r="AQ80" s="36">
        <f>IFERROR(VLOOKUP(AQ171,DAY!$A$2:$E$744,5,0),0)</f>
        <v>0</v>
      </c>
    </row>
    <row r="81" spans="1:43" ht="27.75" customHeight="1" thickBot="1" x14ac:dyDescent="0.45">
      <c r="A81" s="156"/>
      <c r="B81" s="100" t="s">
        <v>5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265">
        <f>IFERROR(AM81,0)</f>
        <v>0</v>
      </c>
      <c r="AF81" s="266"/>
      <c r="AG81" s="264"/>
      <c r="AH81" s="265">
        <f>IFERROR(AN81,0)</f>
        <v>0</v>
      </c>
      <c r="AI81" s="266"/>
      <c r="AJ81" s="264"/>
      <c r="AM81" s="42" t="e">
        <f>ROUND(AF80/AE80,3)</f>
        <v>#DIV/0!</v>
      </c>
      <c r="AN81" s="43" t="e">
        <f>ROUND(AI80/AH80,3)</f>
        <v>#DIV/0!</v>
      </c>
      <c r="AQ81" s="39">
        <f>IFERROR(VLOOKUP(AQ171,DAY!$A$2:$E$744,6,0),0)</f>
        <v>0</v>
      </c>
    </row>
    <row r="82" spans="1:43" ht="27.75" customHeight="1" thickBot="1" x14ac:dyDescent="0.45">
      <c r="A82" s="130" t="s">
        <v>73</v>
      </c>
      <c r="B82" s="29" t="s">
        <v>0</v>
      </c>
      <c r="C82" s="29">
        <f>IFERROR(VLOOKUP(C171,DAY!$A$2:$E$3000,2,0),0)</f>
        <v>2</v>
      </c>
      <c r="D82" s="29">
        <f>IFERROR(VLOOKUP(D171,DAY!$A$2:$E$744,2,0),0)</f>
        <v>2</v>
      </c>
      <c r="E82" s="29">
        <f>IFERROR(VLOOKUP(E171,DAY!$A$2:$E$744,2,0),0)</f>
        <v>2</v>
      </c>
      <c r="F82" s="29">
        <f>IFERROR(VLOOKUP(F171,DAY!$A$2:$E$744,2,0),0)</f>
        <v>2</v>
      </c>
      <c r="G82" s="29">
        <f>IFERROR(VLOOKUP(G171,DAY!$A$2:$E$744,2,0),0)</f>
        <v>2</v>
      </c>
      <c r="H82" s="29">
        <f>IFERROR(VLOOKUP(H171,DAY!$A$2:$E$744,2,0),0)</f>
        <v>2</v>
      </c>
      <c r="I82" s="29">
        <f>IFERROR(VLOOKUP(I171,DAY!$A$2:$E$744,2,0),0)</f>
        <v>2</v>
      </c>
      <c r="J82" s="29">
        <f>IFERROR(VLOOKUP(J171,DAY!$A$2:$E$744,2,0),0)</f>
        <v>2</v>
      </c>
      <c r="K82" s="29">
        <f>IFERROR(VLOOKUP(K171,DAY!$A$2:$E$744,2,0),0)</f>
        <v>2</v>
      </c>
      <c r="L82" s="29">
        <f>IFERROR(VLOOKUP(L171,DAY!$A$2:$E$744,2,0),0)</f>
        <v>2</v>
      </c>
      <c r="M82" s="29">
        <f>IFERROR(VLOOKUP(M171,DAY!$A$2:$E$744,2,0),0)</f>
        <v>2</v>
      </c>
      <c r="N82" s="29">
        <f>IFERROR(VLOOKUP(N171,DAY!$A$2:$E$744,2,0),0)</f>
        <v>2</v>
      </c>
      <c r="O82" s="29">
        <f>IFERROR(VLOOKUP(O171,DAY!$A$2:$E$744,2,0),0)</f>
        <v>2</v>
      </c>
      <c r="P82" s="29">
        <f>IFERROR(VLOOKUP(P171,DAY!$A$2:$E$744,2,0),0)</f>
        <v>2</v>
      </c>
      <c r="Q82" s="29">
        <f>IFERROR(VLOOKUP(Q171,DAY!$A$2:$E$744,2,0),0)</f>
        <v>2</v>
      </c>
      <c r="R82" s="29">
        <f>IFERROR(VLOOKUP(R171,DAY!$A$2:$E$744,2,0),0)</f>
        <v>2</v>
      </c>
      <c r="S82" s="29">
        <f>IFERROR(VLOOKUP(S171,DAY!$A$2:$E$744,2,0),0)</f>
        <v>2</v>
      </c>
      <c r="T82" s="29">
        <f>IFERROR(VLOOKUP(T171,DAY!$A$2:$E$744,2,0),0)</f>
        <v>2</v>
      </c>
      <c r="U82" s="29">
        <f>IFERROR(VLOOKUP(U171,DAY!$A$2:$E$744,2,0),0)</f>
        <v>2</v>
      </c>
      <c r="V82" s="29">
        <f>IFERROR(VLOOKUP(V171,DAY!$A$2:$E$744,2,0),0)</f>
        <v>2</v>
      </c>
      <c r="W82" s="29">
        <f>IFERROR(VLOOKUP(W171,DAY!$A$2:$E$744,2,0),0)</f>
        <v>2</v>
      </c>
      <c r="X82" s="29">
        <f>IFERROR(VLOOKUP(X171,DAY!$A$2:$E$744,2,0),0)</f>
        <v>2</v>
      </c>
      <c r="Y82" s="29">
        <f>IFERROR(VLOOKUP(Y171,DAY!$A$2:$E$744,2,0),0)</f>
        <v>2</v>
      </c>
      <c r="Z82" s="29">
        <f>IFERROR(VLOOKUP(Z171,DAY!$A$2:$E$744,2,0),0)</f>
        <v>2</v>
      </c>
      <c r="AA82" s="29">
        <f>IFERROR(VLOOKUP(AA171,DAY!$A$2:$E$744,2,0),0)</f>
        <v>2</v>
      </c>
      <c r="AB82" s="29">
        <f>IFERROR(VLOOKUP(AB171,DAY!$A$2:$E$744,2,0),0)</f>
        <v>2</v>
      </c>
      <c r="AC82" s="29">
        <f>IFERROR(VLOOKUP(AC171,DAY!$A$2:$E$744,2,0),0)</f>
        <v>3</v>
      </c>
      <c r="AD82" s="29">
        <f>IFERROR(VLOOKUP(AD171,DAY!$A$2:$E$744,2,0),0)</f>
        <v>3</v>
      </c>
      <c r="AE82" s="267" t="s">
        <v>11</v>
      </c>
      <c r="AF82" s="269" t="s">
        <v>12</v>
      </c>
      <c r="AG82" s="145" t="s">
        <v>84</v>
      </c>
      <c r="AH82" s="271" t="s">
        <v>11</v>
      </c>
      <c r="AI82" s="272" t="s">
        <v>13</v>
      </c>
      <c r="AJ82" s="145" t="s">
        <v>84</v>
      </c>
      <c r="AK82" s="37"/>
      <c r="AM82" s="30"/>
      <c r="AN82" s="30"/>
      <c r="AQ82" s="46">
        <f>IFERROR(VLOOKUP(AQ171,DAY!$A$2:$E$744,7,0),0)</f>
        <v>0</v>
      </c>
    </row>
    <row r="83" spans="1:43" ht="27.75" customHeight="1" x14ac:dyDescent="0.4">
      <c r="A83" s="127"/>
      <c r="B83" s="32" t="s">
        <v>1</v>
      </c>
      <c r="C83" s="32">
        <f>IFERROR(VLOOKUP(C171,DAY!$A$2:$E$3000,3,0),0)</f>
        <v>3</v>
      </c>
      <c r="D83" s="32">
        <f>IFERROR(VLOOKUP(D171,DAY!$A$2:$E$744,3,0),0)</f>
        <v>4</v>
      </c>
      <c r="E83" s="32">
        <f>IFERROR(VLOOKUP(E171,DAY!$A$2:$E$744,3,0),0)</f>
        <v>5</v>
      </c>
      <c r="F83" s="32">
        <f>IFERROR(VLOOKUP(F171,DAY!$A$2:$E$744,3,0),0)</f>
        <v>6</v>
      </c>
      <c r="G83" s="32">
        <f>IFERROR(VLOOKUP(G171,DAY!$A$2:$E$744,3,0),0)</f>
        <v>7</v>
      </c>
      <c r="H83" s="32">
        <f>IFERROR(VLOOKUP(H171,DAY!$A$2:$E$744,3,0),0)</f>
        <v>8</v>
      </c>
      <c r="I83" s="32">
        <f>IFERROR(VLOOKUP(I171,DAY!$A$2:$E$744,3,0),0)</f>
        <v>9</v>
      </c>
      <c r="J83" s="32">
        <f>IFERROR(VLOOKUP(J171,DAY!$A$2:$E$744,3,0),0)</f>
        <v>10</v>
      </c>
      <c r="K83" s="32">
        <f>IFERROR(VLOOKUP(K171,DAY!$A$2:$E$744,3,0),0)</f>
        <v>11</v>
      </c>
      <c r="L83" s="32">
        <f>IFERROR(VLOOKUP(L171,DAY!$A$2:$E$744,3,0),0)</f>
        <v>12</v>
      </c>
      <c r="M83" s="32">
        <f>IFERROR(VLOOKUP(M171,DAY!$A$2:$E$744,3,0),0)</f>
        <v>13</v>
      </c>
      <c r="N83" s="32">
        <f>IFERROR(VLOOKUP(N171,DAY!$A$2:$E$744,3,0),0)</f>
        <v>14</v>
      </c>
      <c r="O83" s="32">
        <f>IFERROR(VLOOKUP(O171,DAY!$A$2:$E$744,3,0),0)</f>
        <v>15</v>
      </c>
      <c r="P83" s="32">
        <f>IFERROR(VLOOKUP(P171,DAY!$A$2:$E$744,3,0),0)</f>
        <v>16</v>
      </c>
      <c r="Q83" s="32">
        <f>IFERROR(VLOOKUP(Q171,DAY!$A$2:$E$744,3,0),0)</f>
        <v>17</v>
      </c>
      <c r="R83" s="32">
        <f>IFERROR(VLOOKUP(R171,DAY!$A$2:$E$744,3,0),0)</f>
        <v>18</v>
      </c>
      <c r="S83" s="32">
        <f>IFERROR(VLOOKUP(S171,DAY!$A$2:$E$744,3,0),0)</f>
        <v>19</v>
      </c>
      <c r="T83" s="32">
        <f>IFERROR(VLOOKUP(T171,DAY!$A$2:$E$744,3,0),0)</f>
        <v>20</v>
      </c>
      <c r="U83" s="32">
        <f>IFERROR(VLOOKUP(U171,DAY!$A$2:$E$744,3,0),0)</f>
        <v>21</v>
      </c>
      <c r="V83" s="32">
        <f>IFERROR(VLOOKUP(V171,DAY!$A$2:$E$744,3,0),0)</f>
        <v>22</v>
      </c>
      <c r="W83" s="32">
        <f>IFERROR(VLOOKUP(W171,DAY!$A$2:$E$744,3,0),0)</f>
        <v>23</v>
      </c>
      <c r="X83" s="32">
        <f>IFERROR(VLOOKUP(X171,DAY!$A$2:$E$744,3,0),0)</f>
        <v>24</v>
      </c>
      <c r="Y83" s="32">
        <f>IFERROR(VLOOKUP(Y171,DAY!$A$2:$E$744,3,0),0)</f>
        <v>25</v>
      </c>
      <c r="Z83" s="32">
        <f>IFERROR(VLOOKUP(Z171,DAY!$A$2:$E$744,3,0),0)</f>
        <v>26</v>
      </c>
      <c r="AA83" s="32">
        <f>IFERROR(VLOOKUP(AA171,DAY!$A$2:$E$744,3,0),0)</f>
        <v>27</v>
      </c>
      <c r="AB83" s="32">
        <f>IFERROR(VLOOKUP(AB171,DAY!$A$2:$E$744,3,0),0)</f>
        <v>28</v>
      </c>
      <c r="AC83" s="32">
        <f>IFERROR(VLOOKUP(AC171,DAY!$A$2:$E$744,3,0),0)</f>
        <v>1</v>
      </c>
      <c r="AD83" s="33">
        <f>IFERROR(VLOOKUP(AD171,DAY!$A$2:$E$744,3,0),0)</f>
        <v>2</v>
      </c>
      <c r="AE83" s="268"/>
      <c r="AF83" s="270"/>
      <c r="AG83" s="145"/>
      <c r="AH83" s="268"/>
      <c r="AI83" s="270"/>
      <c r="AJ83" s="145"/>
      <c r="AM83" s="30"/>
      <c r="AN83" s="30"/>
      <c r="AQ83" s="31">
        <f>IFERROR(VLOOKUP(AQ172,DAY!$A$2:$E$744,2,0),0)</f>
        <v>0</v>
      </c>
    </row>
    <row r="84" spans="1:43" ht="27.75" customHeight="1" x14ac:dyDescent="0.4">
      <c r="A84" s="127"/>
      <c r="B84" s="35" t="s">
        <v>2</v>
      </c>
      <c r="C84" s="35" t="str">
        <f>IFERROR(VLOOKUP(C171,DAY!$A$2:$E$3000,4,0),0)</f>
        <v>月</v>
      </c>
      <c r="D84" s="35" t="str">
        <f>IFERROR(VLOOKUP(D171,DAY!$A$2:$E$3000,4,0),0)</f>
        <v>火</v>
      </c>
      <c r="E84" s="35" t="str">
        <f>IFERROR(VLOOKUP(E171,DAY!$A$2:$E$3000,4,0),0)</f>
        <v>水</v>
      </c>
      <c r="F84" s="35" t="str">
        <f>IFERROR(VLOOKUP(F171,DAY!$A$2:$E$3000,4,0),0)</f>
        <v>木</v>
      </c>
      <c r="G84" s="35" t="str">
        <f>IFERROR(VLOOKUP(G171,DAY!$A$2:$E$3000,4,0),0)</f>
        <v>金</v>
      </c>
      <c r="H84" s="35" t="str">
        <f>IFERROR(VLOOKUP(H171,DAY!$A$2:$E$3000,4,0),0)</f>
        <v>土</v>
      </c>
      <c r="I84" s="35" t="str">
        <f>IFERROR(VLOOKUP(I171,DAY!$A$2:$E$3000,4,0),0)</f>
        <v>日</v>
      </c>
      <c r="J84" s="35" t="str">
        <f>IFERROR(VLOOKUP(J171,DAY!$A$2:$E$3000,4,0),0)</f>
        <v>月</v>
      </c>
      <c r="K84" s="35" t="str">
        <f>IFERROR(VLOOKUP(K171,DAY!$A$2:$E$3000,4,0),0)</f>
        <v>火</v>
      </c>
      <c r="L84" s="35" t="str">
        <f>IFERROR(VLOOKUP(L171,DAY!$A$2:$E$3000,4,0),0)</f>
        <v>水</v>
      </c>
      <c r="M84" s="35" t="str">
        <f>IFERROR(VLOOKUP(M171,DAY!$A$2:$E$3000,4,0),0)</f>
        <v>木</v>
      </c>
      <c r="N84" s="35" t="str">
        <f>IFERROR(VLOOKUP(N171,DAY!$A$2:$E$3000,4,0),0)</f>
        <v>金</v>
      </c>
      <c r="O84" s="35" t="str">
        <f>IFERROR(VLOOKUP(O171,DAY!$A$2:$E$3000,4,0),0)</f>
        <v>土</v>
      </c>
      <c r="P84" s="35" t="str">
        <f>IFERROR(VLOOKUP(P171,DAY!$A$2:$E$3000,4,0),0)</f>
        <v>日</v>
      </c>
      <c r="Q84" s="35" t="str">
        <f>IFERROR(VLOOKUP(Q171,DAY!$A$2:$E$3000,4,0),0)</f>
        <v>月</v>
      </c>
      <c r="R84" s="35" t="str">
        <f>IFERROR(VLOOKUP(R171,DAY!$A$2:$E$3000,4,0),0)</f>
        <v>火</v>
      </c>
      <c r="S84" s="35" t="str">
        <f>IFERROR(VLOOKUP(S171,DAY!$A$2:$E$3000,4,0),0)</f>
        <v>水</v>
      </c>
      <c r="T84" s="35" t="str">
        <f>IFERROR(VLOOKUP(T171,DAY!$A$2:$E$3000,4,0),0)</f>
        <v>木</v>
      </c>
      <c r="U84" s="35" t="str">
        <f>IFERROR(VLOOKUP(U171,DAY!$A$2:$E$3000,4,0),0)</f>
        <v>金</v>
      </c>
      <c r="V84" s="35" t="str">
        <f>IFERROR(VLOOKUP(V171,DAY!$A$2:$E$3000,4,0),0)</f>
        <v>土</v>
      </c>
      <c r="W84" s="35" t="str">
        <f>IFERROR(VLOOKUP(W171,DAY!$A$2:$E$3000,4,0),0)</f>
        <v>日</v>
      </c>
      <c r="X84" s="35" t="str">
        <f>IFERROR(VLOOKUP(X171,DAY!$A$2:$E$3000,4,0),0)</f>
        <v>月</v>
      </c>
      <c r="Y84" s="35" t="str">
        <f>IFERROR(VLOOKUP(Y171,DAY!$A$2:$E$3000,4,0),0)</f>
        <v>火</v>
      </c>
      <c r="Z84" s="35" t="str">
        <f>IFERROR(VLOOKUP(Z171,DAY!$A$2:$E$3000,4,0),0)</f>
        <v>水</v>
      </c>
      <c r="AA84" s="35" t="str">
        <f>IFERROR(VLOOKUP(AA171,DAY!$A$2:$E$3000,4,0),0)</f>
        <v>木</v>
      </c>
      <c r="AB84" s="35" t="str">
        <f>IFERROR(VLOOKUP(AB171,DAY!$A$2:$E$3000,4,0),0)</f>
        <v>金</v>
      </c>
      <c r="AC84" s="35" t="str">
        <f>IFERROR(VLOOKUP(AC171,DAY!$A$2:$E$3000,4,0),0)</f>
        <v>土</v>
      </c>
      <c r="AD84" s="35" t="str">
        <f>IFERROR(VLOOKUP(AD171,DAY!$A$2:$E$3000,4,0),0)</f>
        <v>日</v>
      </c>
      <c r="AE84" s="268"/>
      <c r="AF84" s="270"/>
      <c r="AG84" s="145"/>
      <c r="AH84" s="268"/>
      <c r="AI84" s="270"/>
      <c r="AJ84" s="145"/>
      <c r="AM84" s="30"/>
      <c r="AN84" s="30"/>
      <c r="AQ84" s="34">
        <f>IFERROR(VLOOKUP(AQ172,DAY!$A$2:$E$744,3,0),0)</f>
        <v>0</v>
      </c>
    </row>
    <row r="85" spans="1:43" ht="89.25" customHeight="1" x14ac:dyDescent="0.4">
      <c r="A85" s="127"/>
      <c r="B85" s="36" t="s">
        <v>3</v>
      </c>
      <c r="C85" s="36" t="str">
        <f>IFERROR(VLOOKUP(C171,DAY!$A$2:$E$3000,5,0),0)</f>
        <v/>
      </c>
      <c r="D85" s="36" t="str">
        <f>IFERROR(VLOOKUP(D171,DAY!$A$2:$E$3000,5,0),0)</f>
        <v/>
      </c>
      <c r="E85" s="36" t="str">
        <f>IFERROR(VLOOKUP(E171,DAY!$A$2:$E$3000,5,0),0)</f>
        <v/>
      </c>
      <c r="F85" s="36" t="str">
        <f>IFERROR(VLOOKUP(F171,DAY!$A$2:$E$3000,5,0),0)</f>
        <v/>
      </c>
      <c r="G85" s="36" t="str">
        <f>IFERROR(VLOOKUP(G171,DAY!$A$2:$E$3000,5,0),0)</f>
        <v/>
      </c>
      <c r="H85" s="36" t="str">
        <f>IFERROR(VLOOKUP(H171,DAY!$A$2:$E$3000,5,0),0)</f>
        <v/>
      </c>
      <c r="I85" s="36" t="str">
        <f>IFERROR(VLOOKUP(I171,DAY!$A$2:$E$3000,5,0),0)</f>
        <v/>
      </c>
      <c r="J85" s="36" t="str">
        <f>IFERROR(VLOOKUP(J171,DAY!$A$2:$E$3000,5,0),0)</f>
        <v/>
      </c>
      <c r="K85" s="36" t="str">
        <f>IFERROR(VLOOKUP(K171,DAY!$A$2:$E$3000,5,0),0)</f>
        <v>建国記念の日</v>
      </c>
      <c r="L85" s="36" t="str">
        <f>IFERROR(VLOOKUP(L171,DAY!$A$2:$E$3000,5,0),0)</f>
        <v/>
      </c>
      <c r="M85" s="36" t="str">
        <f>IFERROR(VLOOKUP(M171,DAY!$A$2:$E$3000,5,0),0)</f>
        <v/>
      </c>
      <c r="N85" s="36" t="str">
        <f>IFERROR(VLOOKUP(N171,DAY!$A$2:$E$3000,5,0),0)</f>
        <v/>
      </c>
      <c r="O85" s="36" t="str">
        <f>IFERROR(VLOOKUP(O171,DAY!$A$2:$E$3000,5,0),0)</f>
        <v/>
      </c>
      <c r="P85" s="36" t="str">
        <f>IFERROR(VLOOKUP(P171,DAY!$A$2:$E$3000,5,0),0)</f>
        <v/>
      </c>
      <c r="Q85" s="36" t="str">
        <f>IFERROR(VLOOKUP(Q171,DAY!$A$2:$E$3000,5,0),0)</f>
        <v/>
      </c>
      <c r="R85" s="36" t="str">
        <f>IFERROR(VLOOKUP(R171,DAY!$A$2:$E$3000,5,0),0)</f>
        <v/>
      </c>
      <c r="S85" s="36" t="str">
        <f>IFERROR(VLOOKUP(S171,DAY!$A$2:$E$3000,5,0),0)</f>
        <v/>
      </c>
      <c r="T85" s="36" t="str">
        <f>IFERROR(VLOOKUP(T171,DAY!$A$2:$E$3000,5,0),0)</f>
        <v/>
      </c>
      <c r="U85" s="36" t="str">
        <f>IFERROR(VLOOKUP(U171,DAY!$A$2:$E$3000,5,0),0)</f>
        <v/>
      </c>
      <c r="V85" s="36" t="str">
        <f>IFERROR(VLOOKUP(V171,DAY!$A$2:$E$3000,5,0),0)</f>
        <v/>
      </c>
      <c r="W85" s="36" t="str">
        <f>IFERROR(VLOOKUP(W171,DAY!$A$2:$E$3000,5,0),0)</f>
        <v>天皇誕生日</v>
      </c>
      <c r="X85" s="36" t="str">
        <f>IFERROR(VLOOKUP(X171,DAY!$A$2:$E$3000,5,0),0)</f>
        <v>振替休日</v>
      </c>
      <c r="Y85" s="36" t="str">
        <f>IFERROR(VLOOKUP(Y171,DAY!$A$2:$E$3000,5,0),0)</f>
        <v/>
      </c>
      <c r="Z85" s="36" t="str">
        <f>IFERROR(VLOOKUP(Z171,DAY!$A$2:$E$3000,5,0),0)</f>
        <v/>
      </c>
      <c r="AA85" s="36" t="str">
        <f>IFERROR(VLOOKUP(AA171,DAY!$A$2:$E$3000,5,0),0)</f>
        <v/>
      </c>
      <c r="AB85" s="36" t="str">
        <f>IFERROR(VLOOKUP(AB171,DAY!$A$2:$E$3000,5,0),0)</f>
        <v/>
      </c>
      <c r="AC85" s="36" t="str">
        <f>IFERROR(VLOOKUP(AC171,DAY!$A$2:$E$3000,5,0),0)</f>
        <v/>
      </c>
      <c r="AD85" s="36" t="str">
        <f>IFERROR(VLOOKUP(AD171,DAY!$A$2:$E$3000,5,0),0)</f>
        <v/>
      </c>
      <c r="AE85" s="268"/>
      <c r="AF85" s="270"/>
      <c r="AG85" s="146"/>
      <c r="AH85" s="268"/>
      <c r="AI85" s="270"/>
      <c r="AJ85" s="146"/>
      <c r="AM85" s="38"/>
      <c r="AN85" s="38"/>
      <c r="AQ85" s="34">
        <f>IFERROR(VLOOKUP(AQ172,DAY!$A$2:$E$744,4,0),0)</f>
        <v>0</v>
      </c>
    </row>
    <row r="86" spans="1:43" ht="27.75" customHeight="1" x14ac:dyDescent="0.4">
      <c r="A86" s="127"/>
      <c r="B86" s="99" t="s">
        <v>4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01">
        <f>IF(COUNT(C86:AD86)=0,+(COUNTIF(C86:AD86,"作業"))+(COUNTIF(C86:AD86,"休日")),"")</f>
        <v>0</v>
      </c>
      <c r="AF86" s="102">
        <f>IF(+COUNT(C86:AD86)=0,(COUNTIF(C86:AD86,"休日")),"")</f>
        <v>0</v>
      </c>
      <c r="AG86" s="263"/>
      <c r="AH86" s="101">
        <f>IF(COUNT(C87:AD87)=0,+(COUNTIF(C87:AD87,"作業"))+(COUNTIF(C87:AD87,"休日")),"")</f>
        <v>0</v>
      </c>
      <c r="AI86" s="102">
        <f>IF(COUNT(C87:AD87)=0,(COUNTIF(C87:AD87,"休日")),"")</f>
        <v>0</v>
      </c>
      <c r="AJ86" s="263"/>
      <c r="AL86" s="37"/>
      <c r="AM86" s="30"/>
      <c r="AN86" s="30"/>
      <c r="AQ86" s="36">
        <f>IFERROR(VLOOKUP(AQ172,DAY!$A$2:$E$744,5,0),0)</f>
        <v>0</v>
      </c>
    </row>
    <row r="87" spans="1:43" ht="27.75" customHeight="1" thickBot="1" x14ac:dyDescent="0.45">
      <c r="A87" s="156"/>
      <c r="B87" s="100" t="s">
        <v>5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265">
        <f>IFERROR(AM87,0)</f>
        <v>0</v>
      </c>
      <c r="AF87" s="266"/>
      <c r="AG87" s="264"/>
      <c r="AH87" s="265">
        <f>IFERROR(AN87,0)</f>
        <v>0</v>
      </c>
      <c r="AI87" s="266"/>
      <c r="AJ87" s="264"/>
      <c r="AM87" s="42" t="e">
        <f>ROUND(AF86/AE86,3)</f>
        <v>#DIV/0!</v>
      </c>
      <c r="AN87" s="43" t="e">
        <f>ROUND(AI86/AH86,3)</f>
        <v>#DIV/0!</v>
      </c>
      <c r="AQ87" s="39">
        <f>IFERROR(VLOOKUP(AQ172,DAY!$A$2:$E$744,6,0),0)</f>
        <v>0</v>
      </c>
    </row>
    <row r="88" spans="1:43" ht="27.75" customHeight="1" thickBot="1" x14ac:dyDescent="0.45">
      <c r="A88" s="130" t="s">
        <v>74</v>
      </c>
      <c r="B88" s="44" t="s">
        <v>0</v>
      </c>
      <c r="C88" s="44">
        <f>IFERROR(VLOOKUP(C172,DAY!$A$2:$E$3000,2,0),0)</f>
        <v>3</v>
      </c>
      <c r="D88" s="44">
        <f>IFERROR(VLOOKUP(D172,DAY!$A$2:$E$744,2,0),0)</f>
        <v>3</v>
      </c>
      <c r="E88" s="44">
        <f>IFERROR(VLOOKUP(E172,DAY!$A$2:$E$744,2,0),0)</f>
        <v>3</v>
      </c>
      <c r="F88" s="44">
        <f>IFERROR(VLOOKUP(F172,DAY!$A$2:$E$744,2,0),0)</f>
        <v>3</v>
      </c>
      <c r="G88" s="44">
        <f>IFERROR(VLOOKUP(G172,DAY!$A$2:$E$744,2,0),0)</f>
        <v>3</v>
      </c>
      <c r="H88" s="44">
        <f>IFERROR(VLOOKUP(H172,DAY!$A$2:$E$744,2,0),0)</f>
        <v>3</v>
      </c>
      <c r="I88" s="44">
        <f>IFERROR(VLOOKUP(I172,DAY!$A$2:$E$744,2,0),0)</f>
        <v>3</v>
      </c>
      <c r="J88" s="44">
        <f>IFERROR(VLOOKUP(J172,DAY!$A$2:$E$744,2,0),0)</f>
        <v>3</v>
      </c>
      <c r="K88" s="44">
        <f>IFERROR(VLOOKUP(K172,DAY!$A$2:$E$744,2,0),0)</f>
        <v>3</v>
      </c>
      <c r="L88" s="44">
        <f>IFERROR(VLOOKUP(L172,DAY!$A$2:$E$744,2,0),0)</f>
        <v>3</v>
      </c>
      <c r="M88" s="44">
        <f>IFERROR(VLOOKUP(M172,DAY!$A$2:$E$744,2,0),0)</f>
        <v>3</v>
      </c>
      <c r="N88" s="44">
        <f>IFERROR(VLOOKUP(N172,DAY!$A$2:$E$744,2,0),0)</f>
        <v>3</v>
      </c>
      <c r="O88" s="44">
        <f>IFERROR(VLOOKUP(O172,DAY!$A$2:$E$744,2,0),0)</f>
        <v>3</v>
      </c>
      <c r="P88" s="44">
        <f>IFERROR(VLOOKUP(P172,DAY!$A$2:$E$744,2,0),0)</f>
        <v>3</v>
      </c>
      <c r="Q88" s="44">
        <f>IFERROR(VLOOKUP(Q172,DAY!$A$2:$E$744,2,0),0)</f>
        <v>3</v>
      </c>
      <c r="R88" s="44">
        <f>IFERROR(VLOOKUP(R172,DAY!$A$2:$E$744,2,0),0)</f>
        <v>3</v>
      </c>
      <c r="S88" s="44">
        <f>IFERROR(VLOOKUP(S172,DAY!$A$2:$E$744,2,0),0)</f>
        <v>3</v>
      </c>
      <c r="T88" s="44">
        <f>IFERROR(VLOOKUP(T172,DAY!$A$2:$E$744,2,0),0)</f>
        <v>3</v>
      </c>
      <c r="U88" s="44">
        <f>IFERROR(VLOOKUP(U172,DAY!$A$2:$E$744,2,0),0)</f>
        <v>3</v>
      </c>
      <c r="V88" s="44">
        <f>IFERROR(VLOOKUP(V172,DAY!$A$2:$E$744,2,0),0)</f>
        <v>3</v>
      </c>
      <c r="W88" s="44">
        <f>IFERROR(VLOOKUP(W172,DAY!$A$2:$E$744,2,0),0)</f>
        <v>3</v>
      </c>
      <c r="X88" s="44">
        <f>IFERROR(VLOOKUP(X172,DAY!$A$2:$E$744,2,0),0)</f>
        <v>3</v>
      </c>
      <c r="Y88" s="44">
        <f>IFERROR(VLOOKUP(Y172,DAY!$A$2:$E$744,2,0),0)</f>
        <v>3</v>
      </c>
      <c r="Z88" s="44">
        <f>IFERROR(VLOOKUP(Z172,DAY!$A$2:$E$744,2,0),0)</f>
        <v>3</v>
      </c>
      <c r="AA88" s="44">
        <f>IFERROR(VLOOKUP(AA172,DAY!$A$2:$E$744,2,0),0)</f>
        <v>3</v>
      </c>
      <c r="AB88" s="44">
        <f>IFERROR(VLOOKUP(AB172,DAY!$A$2:$E$744,2,0),0)</f>
        <v>3</v>
      </c>
      <c r="AC88" s="44">
        <f>IFERROR(VLOOKUP(AC172,DAY!$A$2:$E$744,2,0),0)</f>
        <v>3</v>
      </c>
      <c r="AD88" s="44">
        <f>IFERROR(VLOOKUP(AD172,DAY!$A$2:$E$744,2,0),0)</f>
        <v>3</v>
      </c>
      <c r="AE88" s="267" t="s">
        <v>11</v>
      </c>
      <c r="AF88" s="269" t="s">
        <v>12</v>
      </c>
      <c r="AG88" s="145" t="s">
        <v>84</v>
      </c>
      <c r="AH88" s="271" t="s">
        <v>11</v>
      </c>
      <c r="AI88" s="272" t="s">
        <v>13</v>
      </c>
      <c r="AJ88" s="145" t="s">
        <v>84</v>
      </c>
      <c r="AK88" s="37"/>
      <c r="AM88" s="30"/>
      <c r="AN88" s="30"/>
      <c r="AQ88" s="41">
        <f>IFERROR(VLOOKUP(AQ172,DAY!$A$2:$E$744,7,0),0)</f>
        <v>0</v>
      </c>
    </row>
    <row r="89" spans="1:43" ht="27.75" customHeight="1" x14ac:dyDescent="0.4">
      <c r="A89" s="127"/>
      <c r="B89" s="32" t="s">
        <v>1</v>
      </c>
      <c r="C89" s="32">
        <f>IFERROR(VLOOKUP(C172,DAY!$A$2:$E$3000,3,0),0)</f>
        <v>3</v>
      </c>
      <c r="D89" s="32">
        <f>IFERROR(VLOOKUP(D172,DAY!$A$2:$E$744,3,0),0)</f>
        <v>4</v>
      </c>
      <c r="E89" s="32">
        <f>IFERROR(VLOOKUP(E172,DAY!$A$2:$E$744,3,0),0)</f>
        <v>5</v>
      </c>
      <c r="F89" s="32">
        <f>IFERROR(VLOOKUP(F172,DAY!$A$2:$E$744,3,0),0)</f>
        <v>6</v>
      </c>
      <c r="G89" s="32">
        <f>IFERROR(VLOOKUP(G172,DAY!$A$2:$E$744,3,0),0)</f>
        <v>7</v>
      </c>
      <c r="H89" s="32">
        <f>IFERROR(VLOOKUP(H172,DAY!$A$2:$E$744,3,0),0)</f>
        <v>8</v>
      </c>
      <c r="I89" s="32">
        <f>IFERROR(VLOOKUP(I172,DAY!$A$2:$E$744,3,0),0)</f>
        <v>9</v>
      </c>
      <c r="J89" s="32">
        <f>IFERROR(VLOOKUP(J172,DAY!$A$2:$E$744,3,0),0)</f>
        <v>10</v>
      </c>
      <c r="K89" s="32">
        <f>IFERROR(VLOOKUP(K172,DAY!$A$2:$E$744,3,0),0)</f>
        <v>11</v>
      </c>
      <c r="L89" s="32">
        <f>IFERROR(VLOOKUP(L172,DAY!$A$2:$E$744,3,0),0)</f>
        <v>12</v>
      </c>
      <c r="M89" s="32">
        <f>IFERROR(VLOOKUP(M172,DAY!$A$2:$E$744,3,0),0)</f>
        <v>13</v>
      </c>
      <c r="N89" s="32">
        <f>IFERROR(VLOOKUP(N172,DAY!$A$2:$E$744,3,0),0)</f>
        <v>14</v>
      </c>
      <c r="O89" s="32">
        <f>IFERROR(VLOOKUP(O172,DAY!$A$2:$E$744,3,0),0)</f>
        <v>15</v>
      </c>
      <c r="P89" s="32">
        <f>IFERROR(VLOOKUP(P172,DAY!$A$2:$E$744,3,0),0)</f>
        <v>16</v>
      </c>
      <c r="Q89" s="32">
        <f>IFERROR(VLOOKUP(Q172,DAY!$A$2:$E$744,3,0),0)</f>
        <v>17</v>
      </c>
      <c r="R89" s="32">
        <f>IFERROR(VLOOKUP(R172,DAY!$A$2:$E$744,3,0),0)</f>
        <v>18</v>
      </c>
      <c r="S89" s="32">
        <f>IFERROR(VLOOKUP(S172,DAY!$A$2:$E$744,3,0),0)</f>
        <v>19</v>
      </c>
      <c r="T89" s="32">
        <f>IFERROR(VLOOKUP(T172,DAY!$A$2:$E$744,3,0),0)</f>
        <v>20</v>
      </c>
      <c r="U89" s="32">
        <f>IFERROR(VLOOKUP(U172,DAY!$A$2:$E$744,3,0),0)</f>
        <v>21</v>
      </c>
      <c r="V89" s="32">
        <f>IFERROR(VLOOKUP(V172,DAY!$A$2:$E$744,3,0),0)</f>
        <v>22</v>
      </c>
      <c r="W89" s="32">
        <f>IFERROR(VLOOKUP(W172,DAY!$A$2:$E$744,3,0),0)</f>
        <v>23</v>
      </c>
      <c r="X89" s="32">
        <f>IFERROR(VLOOKUP(X172,DAY!$A$2:$E$744,3,0),0)</f>
        <v>24</v>
      </c>
      <c r="Y89" s="32">
        <f>IFERROR(VLOOKUP(Y172,DAY!$A$2:$E$744,3,0),0)</f>
        <v>25</v>
      </c>
      <c r="Z89" s="32">
        <f>IFERROR(VLOOKUP(Z172,DAY!$A$2:$E$744,3,0),0)</f>
        <v>26</v>
      </c>
      <c r="AA89" s="32">
        <f>IFERROR(VLOOKUP(AA172,DAY!$A$2:$E$744,3,0),0)</f>
        <v>27</v>
      </c>
      <c r="AB89" s="32">
        <f>IFERROR(VLOOKUP(AB172,DAY!$A$2:$E$744,3,0),0)</f>
        <v>28</v>
      </c>
      <c r="AC89" s="32">
        <f>IFERROR(VLOOKUP(AC172,DAY!$A$2:$E$744,3,0),0)</f>
        <v>29</v>
      </c>
      <c r="AD89" s="33">
        <f>IFERROR(VLOOKUP(AD172,DAY!$A$2:$E$744,3,0),0)</f>
        <v>30</v>
      </c>
      <c r="AE89" s="268"/>
      <c r="AF89" s="270"/>
      <c r="AG89" s="145"/>
      <c r="AH89" s="268"/>
      <c r="AI89" s="270"/>
      <c r="AJ89" s="145"/>
      <c r="AM89" s="30"/>
      <c r="AN89" s="30"/>
      <c r="AQ89" s="35">
        <f>IFERROR(VLOOKUP(AQ173,DAY!$A$2:$E$744,2,0),0)</f>
        <v>0</v>
      </c>
    </row>
    <row r="90" spans="1:43" ht="27.75" customHeight="1" x14ac:dyDescent="0.4">
      <c r="A90" s="127"/>
      <c r="B90" s="35" t="s">
        <v>2</v>
      </c>
      <c r="C90" s="35" t="str">
        <f>IFERROR(VLOOKUP(C172,DAY!$A$2:$E$3000,4,0),0)</f>
        <v>月</v>
      </c>
      <c r="D90" s="35" t="str">
        <f>IFERROR(VLOOKUP(D172,DAY!$A$2:$E$3000,4,0),0)</f>
        <v>火</v>
      </c>
      <c r="E90" s="35" t="str">
        <f>IFERROR(VLOOKUP(E172,DAY!$A$2:$E$3000,4,0),0)</f>
        <v>水</v>
      </c>
      <c r="F90" s="35" t="str">
        <f>IFERROR(VLOOKUP(F172,DAY!$A$2:$E$3000,4,0),0)</f>
        <v>木</v>
      </c>
      <c r="G90" s="35" t="str">
        <f>IFERROR(VLOOKUP(G172,DAY!$A$2:$E$3000,4,0),0)</f>
        <v>金</v>
      </c>
      <c r="H90" s="35" t="str">
        <f>IFERROR(VLOOKUP(H172,DAY!$A$2:$E$3000,4,0),0)</f>
        <v>土</v>
      </c>
      <c r="I90" s="35" t="str">
        <f>IFERROR(VLOOKUP(I172,DAY!$A$2:$E$3000,4,0),0)</f>
        <v>日</v>
      </c>
      <c r="J90" s="35" t="str">
        <f>IFERROR(VLOOKUP(J172,DAY!$A$2:$E$3000,4,0),0)</f>
        <v>月</v>
      </c>
      <c r="K90" s="35" t="str">
        <f>IFERROR(VLOOKUP(K172,DAY!$A$2:$E$3000,4,0),0)</f>
        <v>火</v>
      </c>
      <c r="L90" s="35" t="str">
        <f>IFERROR(VLOOKUP(L172,DAY!$A$2:$E$3000,4,0),0)</f>
        <v>水</v>
      </c>
      <c r="M90" s="35" t="str">
        <f>IFERROR(VLOOKUP(M172,DAY!$A$2:$E$3000,4,0),0)</f>
        <v>木</v>
      </c>
      <c r="N90" s="35" t="str">
        <f>IFERROR(VLOOKUP(N172,DAY!$A$2:$E$3000,4,0),0)</f>
        <v>金</v>
      </c>
      <c r="O90" s="35" t="str">
        <f>IFERROR(VLOOKUP(O172,DAY!$A$2:$E$3000,4,0),0)</f>
        <v>土</v>
      </c>
      <c r="P90" s="35" t="str">
        <f>IFERROR(VLOOKUP(P172,DAY!$A$2:$E$3000,4,0),0)</f>
        <v>日</v>
      </c>
      <c r="Q90" s="35" t="str">
        <f>IFERROR(VLOOKUP(Q172,DAY!$A$2:$E$3000,4,0),0)</f>
        <v>月</v>
      </c>
      <c r="R90" s="35" t="str">
        <f>IFERROR(VLOOKUP(R172,DAY!$A$2:$E$3000,4,0),0)</f>
        <v>火</v>
      </c>
      <c r="S90" s="35" t="str">
        <f>IFERROR(VLOOKUP(S172,DAY!$A$2:$E$3000,4,0),0)</f>
        <v>水</v>
      </c>
      <c r="T90" s="35" t="str">
        <f>IFERROR(VLOOKUP(T172,DAY!$A$2:$E$3000,4,0),0)</f>
        <v>木</v>
      </c>
      <c r="U90" s="35" t="str">
        <f>IFERROR(VLOOKUP(U172,DAY!$A$2:$E$3000,4,0),0)</f>
        <v>金</v>
      </c>
      <c r="V90" s="35" t="str">
        <f>IFERROR(VLOOKUP(V172,DAY!$A$2:$E$3000,4,0),0)</f>
        <v>土</v>
      </c>
      <c r="W90" s="35" t="str">
        <f>IFERROR(VLOOKUP(W172,DAY!$A$2:$E$3000,4,0),0)</f>
        <v>日</v>
      </c>
      <c r="X90" s="35" t="str">
        <f>IFERROR(VLOOKUP(X172,DAY!$A$2:$E$3000,4,0),0)</f>
        <v>月</v>
      </c>
      <c r="Y90" s="35" t="str">
        <f>IFERROR(VLOOKUP(Y172,DAY!$A$2:$E$3000,4,0),0)</f>
        <v>火</v>
      </c>
      <c r="Z90" s="35" t="str">
        <f>IFERROR(VLOOKUP(Z172,DAY!$A$2:$E$3000,4,0),0)</f>
        <v>水</v>
      </c>
      <c r="AA90" s="35" t="str">
        <f>IFERROR(VLOOKUP(AA172,DAY!$A$2:$E$3000,4,0),0)</f>
        <v>木</v>
      </c>
      <c r="AB90" s="35" t="str">
        <f>IFERROR(VLOOKUP(AB172,DAY!$A$2:$E$3000,4,0),0)</f>
        <v>金</v>
      </c>
      <c r="AC90" s="35" t="str">
        <f>IFERROR(VLOOKUP(AC172,DAY!$A$2:$E$3000,4,0),0)</f>
        <v>土</v>
      </c>
      <c r="AD90" s="35" t="str">
        <f>IFERROR(VLOOKUP(AD172,DAY!$A$2:$E$3000,4,0),0)</f>
        <v>日</v>
      </c>
      <c r="AE90" s="268"/>
      <c r="AF90" s="270"/>
      <c r="AG90" s="145"/>
      <c r="AH90" s="268"/>
      <c r="AI90" s="270"/>
      <c r="AJ90" s="145"/>
      <c r="AM90" s="30"/>
      <c r="AN90" s="30"/>
      <c r="AQ90" s="34">
        <f>IFERROR(VLOOKUP(AQ173,DAY!$A$2:$E$744,3,0),0)</f>
        <v>0</v>
      </c>
    </row>
    <row r="91" spans="1:43" ht="89.25" customHeight="1" x14ac:dyDescent="0.4">
      <c r="A91" s="127"/>
      <c r="B91" s="36" t="s">
        <v>3</v>
      </c>
      <c r="C91" s="36" t="str">
        <f>IFERROR(VLOOKUP(C172,DAY!$A$2:$E$3000,5,0),0)</f>
        <v/>
      </c>
      <c r="D91" s="36" t="str">
        <f>IFERROR(VLOOKUP(D172,DAY!$A$2:$E$3000,5,0),0)</f>
        <v/>
      </c>
      <c r="E91" s="36" t="str">
        <f>IFERROR(VLOOKUP(E172,DAY!$A$2:$E$3000,5,0),0)</f>
        <v/>
      </c>
      <c r="F91" s="36" t="str">
        <f>IFERROR(VLOOKUP(F172,DAY!$A$2:$E$3000,5,0),0)</f>
        <v/>
      </c>
      <c r="G91" s="36" t="str">
        <f>IFERROR(VLOOKUP(G172,DAY!$A$2:$E$3000,5,0),0)</f>
        <v/>
      </c>
      <c r="H91" s="36" t="str">
        <f>IFERROR(VLOOKUP(H172,DAY!$A$2:$E$3000,5,0),0)</f>
        <v/>
      </c>
      <c r="I91" s="36" t="str">
        <f>IFERROR(VLOOKUP(I172,DAY!$A$2:$E$3000,5,0),0)</f>
        <v/>
      </c>
      <c r="J91" s="36" t="str">
        <f>IFERROR(VLOOKUP(J172,DAY!$A$2:$E$3000,5,0),0)</f>
        <v/>
      </c>
      <c r="K91" s="36" t="str">
        <f>IFERROR(VLOOKUP(K172,DAY!$A$2:$E$3000,5,0),0)</f>
        <v/>
      </c>
      <c r="L91" s="36" t="str">
        <f>IFERROR(VLOOKUP(L172,DAY!$A$2:$E$3000,5,0),0)</f>
        <v/>
      </c>
      <c r="M91" s="36" t="str">
        <f>IFERROR(VLOOKUP(M172,DAY!$A$2:$E$3000,5,0),0)</f>
        <v/>
      </c>
      <c r="N91" s="36" t="str">
        <f>IFERROR(VLOOKUP(N172,DAY!$A$2:$E$3000,5,0),0)</f>
        <v/>
      </c>
      <c r="O91" s="36" t="str">
        <f>IFERROR(VLOOKUP(O172,DAY!$A$2:$E$3000,5,0),0)</f>
        <v/>
      </c>
      <c r="P91" s="36" t="str">
        <f>IFERROR(VLOOKUP(P172,DAY!$A$2:$E$3000,5,0),0)</f>
        <v/>
      </c>
      <c r="Q91" s="36" t="str">
        <f>IFERROR(VLOOKUP(Q172,DAY!$A$2:$E$3000,5,0),0)</f>
        <v/>
      </c>
      <c r="R91" s="36" t="str">
        <f>IFERROR(VLOOKUP(R172,DAY!$A$2:$E$3000,5,0),0)</f>
        <v/>
      </c>
      <c r="S91" s="36" t="str">
        <f>IFERROR(VLOOKUP(S172,DAY!$A$2:$E$3000,5,0),0)</f>
        <v/>
      </c>
      <c r="T91" s="36" t="str">
        <f>IFERROR(VLOOKUP(T172,DAY!$A$2:$E$3000,5,0),0)</f>
        <v>春分の日</v>
      </c>
      <c r="U91" s="36" t="str">
        <f>IFERROR(VLOOKUP(U172,DAY!$A$2:$E$3000,5,0),0)</f>
        <v/>
      </c>
      <c r="V91" s="36" t="str">
        <f>IFERROR(VLOOKUP(V172,DAY!$A$2:$E$3000,5,0),0)</f>
        <v/>
      </c>
      <c r="W91" s="36" t="str">
        <f>IFERROR(VLOOKUP(W172,DAY!$A$2:$E$3000,5,0),0)</f>
        <v/>
      </c>
      <c r="X91" s="36" t="str">
        <f>IFERROR(VLOOKUP(X172,DAY!$A$2:$E$3000,5,0),0)</f>
        <v/>
      </c>
      <c r="Y91" s="36" t="str">
        <f>IFERROR(VLOOKUP(Y172,DAY!$A$2:$E$3000,5,0),0)</f>
        <v/>
      </c>
      <c r="Z91" s="36" t="str">
        <f>IFERROR(VLOOKUP(Z172,DAY!$A$2:$E$3000,5,0),0)</f>
        <v/>
      </c>
      <c r="AA91" s="36" t="str">
        <f>IFERROR(VLOOKUP(AA172,DAY!$A$2:$E$3000,5,0),0)</f>
        <v/>
      </c>
      <c r="AB91" s="36" t="str">
        <f>IFERROR(VLOOKUP(AB172,DAY!$A$2:$E$3000,5,0),0)</f>
        <v/>
      </c>
      <c r="AC91" s="36" t="str">
        <f>IFERROR(VLOOKUP(AC172,DAY!$A$2:$E$3000,5,0),0)</f>
        <v/>
      </c>
      <c r="AD91" s="36" t="str">
        <f>IFERROR(VLOOKUP(AD172,DAY!$A$2:$E$3000,5,0),0)</f>
        <v/>
      </c>
      <c r="AE91" s="268"/>
      <c r="AF91" s="270"/>
      <c r="AG91" s="146"/>
      <c r="AH91" s="268"/>
      <c r="AI91" s="270"/>
      <c r="AJ91" s="146"/>
      <c r="AM91" s="38"/>
      <c r="AN91" s="38"/>
      <c r="AQ91" s="34">
        <f>IFERROR(VLOOKUP(AQ173,DAY!$A$2:$E$744,4,0),0)</f>
        <v>0</v>
      </c>
    </row>
    <row r="92" spans="1:43" ht="27.75" customHeight="1" x14ac:dyDescent="0.4">
      <c r="A92" s="127"/>
      <c r="B92" s="99" t="s">
        <v>4</v>
      </c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01">
        <f>IF(COUNT(C92:AD92)=0,+(COUNTIF(C92:AD92,"作業"))+(COUNTIF(C92:AD92,"休日")),"")</f>
        <v>0</v>
      </c>
      <c r="AF92" s="102">
        <f>IF(+COUNT(C92:AD92)=0,(COUNTIF(C92:AD92,"休日")),"")</f>
        <v>0</v>
      </c>
      <c r="AG92" s="263"/>
      <c r="AH92" s="101">
        <f>IF(COUNT(C93:AD93)=0,+(COUNTIF(C93:AD93,"作業"))+(COUNTIF(C93:AD93,"休日")),"")</f>
        <v>0</v>
      </c>
      <c r="AI92" s="102">
        <f>IF(COUNT(C93:AD93)=0,(COUNTIF(C93:AD93,"休日")),"")</f>
        <v>0</v>
      </c>
      <c r="AJ92" s="263"/>
      <c r="AL92" s="37"/>
      <c r="AM92" s="30"/>
      <c r="AN92" s="30"/>
      <c r="AQ92" s="36">
        <f>IFERROR(VLOOKUP(AQ173,DAY!$A$2:$E$744,5,0),0)</f>
        <v>0</v>
      </c>
    </row>
    <row r="93" spans="1:43" ht="27.75" customHeight="1" thickBot="1" x14ac:dyDescent="0.45">
      <c r="A93" s="156"/>
      <c r="B93" s="100" t="s">
        <v>5</v>
      </c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265">
        <f>IFERROR(AM93,0)</f>
        <v>0</v>
      </c>
      <c r="AF93" s="266"/>
      <c r="AG93" s="264"/>
      <c r="AH93" s="265">
        <f>IFERROR(AN93,0)</f>
        <v>0</v>
      </c>
      <c r="AI93" s="266"/>
      <c r="AJ93" s="264"/>
      <c r="AM93" s="42" t="e">
        <f>ROUND(AF92/AE92,3)</f>
        <v>#DIV/0!</v>
      </c>
      <c r="AN93" s="43" t="e">
        <f>ROUND(AI92/AH92,3)</f>
        <v>#DIV/0!</v>
      </c>
      <c r="AQ93" s="39">
        <f>IFERROR(VLOOKUP(AQ173,DAY!$A$2:$E$744,6,0),0)</f>
        <v>0</v>
      </c>
    </row>
    <row r="94" spans="1:43" ht="27.75" customHeight="1" thickBot="1" x14ac:dyDescent="0.45">
      <c r="A94" s="130" t="s">
        <v>75</v>
      </c>
      <c r="B94" s="29" t="s">
        <v>0</v>
      </c>
      <c r="C94" s="29">
        <f>IFERROR(VLOOKUP(C173,DAY!$A$2:$E$3000,2,0),0)</f>
        <v>3</v>
      </c>
      <c r="D94" s="29">
        <f>IFERROR(VLOOKUP(D173,DAY!$A$2:$E$744,2,0),0)</f>
        <v>4</v>
      </c>
      <c r="E94" s="29">
        <f>IFERROR(VLOOKUP(E173,DAY!$A$2:$E$744,2,0),0)</f>
        <v>4</v>
      </c>
      <c r="F94" s="29">
        <f>IFERROR(VLOOKUP(F173,DAY!$A$2:$E$744,2,0),0)</f>
        <v>4</v>
      </c>
      <c r="G94" s="29">
        <f>IFERROR(VLOOKUP(G173,DAY!$A$2:$E$744,2,0),0)</f>
        <v>4</v>
      </c>
      <c r="H94" s="29">
        <f>IFERROR(VLOOKUP(H173,DAY!$A$2:$E$744,2,0),0)</f>
        <v>4</v>
      </c>
      <c r="I94" s="29">
        <f>IFERROR(VLOOKUP(I173,DAY!$A$2:$E$744,2,0),0)</f>
        <v>4</v>
      </c>
      <c r="J94" s="29">
        <f>IFERROR(VLOOKUP(J173,DAY!$A$2:$E$744,2,0),0)</f>
        <v>4</v>
      </c>
      <c r="K94" s="29">
        <f>IFERROR(VLOOKUP(K173,DAY!$A$2:$E$744,2,0),0)</f>
        <v>4</v>
      </c>
      <c r="L94" s="29">
        <f>IFERROR(VLOOKUP(L173,DAY!$A$2:$E$744,2,0),0)</f>
        <v>4</v>
      </c>
      <c r="M94" s="29">
        <f>IFERROR(VLOOKUP(M173,DAY!$A$2:$E$744,2,0),0)</f>
        <v>4</v>
      </c>
      <c r="N94" s="29">
        <f>IFERROR(VLOOKUP(N173,DAY!$A$2:$E$744,2,0),0)</f>
        <v>4</v>
      </c>
      <c r="O94" s="29">
        <f>IFERROR(VLOOKUP(O173,DAY!$A$2:$E$744,2,0),0)</f>
        <v>4</v>
      </c>
      <c r="P94" s="29">
        <f>IFERROR(VLOOKUP(P173,DAY!$A$2:$E$744,2,0),0)</f>
        <v>4</v>
      </c>
      <c r="Q94" s="29">
        <f>IFERROR(VLOOKUP(Q173,DAY!$A$2:$E$744,2,0),0)</f>
        <v>4</v>
      </c>
      <c r="R94" s="29">
        <f>IFERROR(VLOOKUP(R173,DAY!$A$2:$E$744,2,0),0)</f>
        <v>4</v>
      </c>
      <c r="S94" s="29">
        <f>IFERROR(VLOOKUP(S173,DAY!$A$2:$E$744,2,0),0)</f>
        <v>4</v>
      </c>
      <c r="T94" s="29">
        <f>IFERROR(VLOOKUP(T173,DAY!$A$2:$E$744,2,0),0)</f>
        <v>4</v>
      </c>
      <c r="U94" s="29">
        <f>IFERROR(VLOOKUP(U173,DAY!$A$2:$E$744,2,0),0)</f>
        <v>4</v>
      </c>
      <c r="V94" s="29">
        <f>IFERROR(VLOOKUP(V173,DAY!$A$2:$E$744,2,0),0)</f>
        <v>4</v>
      </c>
      <c r="W94" s="29">
        <f>IFERROR(VLOOKUP(W173,DAY!$A$2:$E$744,2,0),0)</f>
        <v>4</v>
      </c>
      <c r="X94" s="29">
        <f>IFERROR(VLOOKUP(X173,DAY!$A$2:$E$744,2,0),0)</f>
        <v>4</v>
      </c>
      <c r="Y94" s="29">
        <f>IFERROR(VLOOKUP(Y173,DAY!$A$2:$E$744,2,0),0)</f>
        <v>4</v>
      </c>
      <c r="Z94" s="29">
        <f>IFERROR(VLOOKUP(Z173,DAY!$A$2:$E$744,2,0),0)</f>
        <v>4</v>
      </c>
      <c r="AA94" s="29">
        <f>IFERROR(VLOOKUP(AA173,DAY!$A$2:$E$744,2,0),0)</f>
        <v>4</v>
      </c>
      <c r="AB94" s="29">
        <f>IFERROR(VLOOKUP(AB173,DAY!$A$2:$E$744,2,0),0)</f>
        <v>4</v>
      </c>
      <c r="AC94" s="29">
        <f>IFERROR(VLOOKUP(AC173,DAY!$A$2:$E$744,2,0),0)</f>
        <v>4</v>
      </c>
      <c r="AD94" s="29">
        <f>IFERROR(VLOOKUP(AD173,DAY!$A$2:$E$744,2,0),0)</f>
        <v>4</v>
      </c>
      <c r="AE94" s="267" t="s">
        <v>11</v>
      </c>
      <c r="AF94" s="269" t="s">
        <v>12</v>
      </c>
      <c r="AG94" s="145" t="s">
        <v>84</v>
      </c>
      <c r="AH94" s="271" t="s">
        <v>11</v>
      </c>
      <c r="AI94" s="272" t="s">
        <v>13</v>
      </c>
      <c r="AJ94" s="145" t="s">
        <v>84</v>
      </c>
      <c r="AK94" s="37"/>
      <c r="AM94" s="30"/>
      <c r="AN94" s="30"/>
      <c r="AQ94" s="46">
        <f>IFERROR(VLOOKUP(AQ173,DAY!$A$2:$E$744,7,0),0)</f>
        <v>0</v>
      </c>
    </row>
    <row r="95" spans="1:43" ht="27.75" customHeight="1" x14ac:dyDescent="0.4">
      <c r="A95" s="127"/>
      <c r="B95" s="32" t="s">
        <v>1</v>
      </c>
      <c r="C95" s="32">
        <f>IFERROR(VLOOKUP(C173,DAY!$A$2:$E$3000,3,0),0)</f>
        <v>31</v>
      </c>
      <c r="D95" s="32">
        <f>IFERROR(VLOOKUP(D173,DAY!$A$2:$E$744,3,0),0)</f>
        <v>1</v>
      </c>
      <c r="E95" s="32">
        <f>IFERROR(VLOOKUP(E173,DAY!$A$2:$E$744,3,0),0)</f>
        <v>2</v>
      </c>
      <c r="F95" s="32">
        <f>IFERROR(VLOOKUP(F173,DAY!$A$2:$E$744,3,0),0)</f>
        <v>3</v>
      </c>
      <c r="G95" s="32">
        <f>IFERROR(VLOOKUP(G173,DAY!$A$2:$E$744,3,0),0)</f>
        <v>4</v>
      </c>
      <c r="H95" s="32">
        <f>IFERROR(VLOOKUP(H173,DAY!$A$2:$E$744,3,0),0)</f>
        <v>5</v>
      </c>
      <c r="I95" s="32">
        <f>IFERROR(VLOOKUP(I173,DAY!$A$2:$E$744,3,0),0)</f>
        <v>6</v>
      </c>
      <c r="J95" s="32">
        <f>IFERROR(VLOOKUP(J173,DAY!$A$2:$E$744,3,0),0)</f>
        <v>7</v>
      </c>
      <c r="K95" s="32">
        <f>IFERROR(VLOOKUP(K173,DAY!$A$2:$E$744,3,0),0)</f>
        <v>8</v>
      </c>
      <c r="L95" s="32">
        <f>IFERROR(VLOOKUP(L173,DAY!$A$2:$E$744,3,0),0)</f>
        <v>9</v>
      </c>
      <c r="M95" s="32">
        <f>IFERROR(VLOOKUP(M173,DAY!$A$2:$E$744,3,0),0)</f>
        <v>10</v>
      </c>
      <c r="N95" s="32">
        <f>IFERROR(VLOOKUP(N173,DAY!$A$2:$E$744,3,0),0)</f>
        <v>11</v>
      </c>
      <c r="O95" s="32">
        <f>IFERROR(VLOOKUP(O173,DAY!$A$2:$E$744,3,0),0)</f>
        <v>12</v>
      </c>
      <c r="P95" s="32">
        <f>IFERROR(VLOOKUP(P173,DAY!$A$2:$E$744,3,0),0)</f>
        <v>13</v>
      </c>
      <c r="Q95" s="32">
        <f>IFERROR(VLOOKUP(Q173,DAY!$A$2:$E$744,3,0),0)</f>
        <v>14</v>
      </c>
      <c r="R95" s="32">
        <f>IFERROR(VLOOKUP(R173,DAY!$A$2:$E$744,3,0),0)</f>
        <v>15</v>
      </c>
      <c r="S95" s="32">
        <f>IFERROR(VLOOKUP(S173,DAY!$A$2:$E$744,3,0),0)</f>
        <v>16</v>
      </c>
      <c r="T95" s="32">
        <f>IFERROR(VLOOKUP(T173,DAY!$A$2:$E$744,3,0),0)</f>
        <v>17</v>
      </c>
      <c r="U95" s="32">
        <f>IFERROR(VLOOKUP(U173,DAY!$A$2:$E$744,3,0),0)</f>
        <v>18</v>
      </c>
      <c r="V95" s="32">
        <f>IFERROR(VLOOKUP(V173,DAY!$A$2:$E$744,3,0),0)</f>
        <v>19</v>
      </c>
      <c r="W95" s="32">
        <f>IFERROR(VLOOKUP(W173,DAY!$A$2:$E$744,3,0),0)</f>
        <v>20</v>
      </c>
      <c r="X95" s="32">
        <f>IFERROR(VLOOKUP(X173,DAY!$A$2:$E$744,3,0),0)</f>
        <v>21</v>
      </c>
      <c r="Y95" s="32">
        <f>IFERROR(VLOOKUP(Y173,DAY!$A$2:$E$744,3,0),0)</f>
        <v>22</v>
      </c>
      <c r="Z95" s="32">
        <f>IFERROR(VLOOKUP(Z173,DAY!$A$2:$E$744,3,0),0)</f>
        <v>23</v>
      </c>
      <c r="AA95" s="32">
        <f>IFERROR(VLOOKUP(AA173,DAY!$A$2:$E$744,3,0),0)</f>
        <v>24</v>
      </c>
      <c r="AB95" s="32">
        <f>IFERROR(VLOOKUP(AB173,DAY!$A$2:$E$744,3,0),0)</f>
        <v>25</v>
      </c>
      <c r="AC95" s="32">
        <f>IFERROR(VLOOKUP(AC173,DAY!$A$2:$E$744,3,0),0)</f>
        <v>26</v>
      </c>
      <c r="AD95" s="33">
        <f>IFERROR(VLOOKUP(AD173,DAY!$A$2:$E$744,3,0),0)</f>
        <v>27</v>
      </c>
      <c r="AE95" s="268"/>
      <c r="AF95" s="270"/>
      <c r="AG95" s="145"/>
      <c r="AH95" s="268"/>
      <c r="AI95" s="270"/>
      <c r="AJ95" s="145"/>
      <c r="AM95" s="30"/>
      <c r="AN95" s="30"/>
      <c r="AQ95" s="31">
        <f>IFERROR(VLOOKUP(AQ174,DAY!$A$2:$E$744,2,0),0)</f>
        <v>0</v>
      </c>
    </row>
    <row r="96" spans="1:43" ht="27.75" customHeight="1" x14ac:dyDescent="0.4">
      <c r="A96" s="127"/>
      <c r="B96" s="35" t="s">
        <v>2</v>
      </c>
      <c r="C96" s="35" t="str">
        <f>IFERROR(VLOOKUP(C173,DAY!$A$2:$E$3000,4,0),0)</f>
        <v>月</v>
      </c>
      <c r="D96" s="35" t="str">
        <f>IFERROR(VLOOKUP(D173,DAY!$A$2:$E$3000,4,0),0)</f>
        <v>火</v>
      </c>
      <c r="E96" s="35" t="str">
        <f>IFERROR(VLOOKUP(E173,DAY!$A$2:$E$3000,4,0),0)</f>
        <v>水</v>
      </c>
      <c r="F96" s="35" t="str">
        <f>IFERROR(VLOOKUP(F173,DAY!$A$2:$E$3000,4,0),0)</f>
        <v>木</v>
      </c>
      <c r="G96" s="35" t="str">
        <f>IFERROR(VLOOKUP(G173,DAY!$A$2:$E$3000,4,0),0)</f>
        <v>金</v>
      </c>
      <c r="H96" s="35" t="str">
        <f>IFERROR(VLOOKUP(H173,DAY!$A$2:$E$3000,4,0),0)</f>
        <v>土</v>
      </c>
      <c r="I96" s="35" t="str">
        <f>IFERROR(VLOOKUP(I173,DAY!$A$2:$E$3000,4,0),0)</f>
        <v>日</v>
      </c>
      <c r="J96" s="35" t="str">
        <f>IFERROR(VLOOKUP(J173,DAY!$A$2:$E$3000,4,0),0)</f>
        <v>月</v>
      </c>
      <c r="K96" s="35" t="str">
        <f>IFERROR(VLOOKUP(K173,DAY!$A$2:$E$3000,4,0),0)</f>
        <v>火</v>
      </c>
      <c r="L96" s="35" t="str">
        <f>IFERROR(VLOOKUP(L173,DAY!$A$2:$E$3000,4,0),0)</f>
        <v>水</v>
      </c>
      <c r="M96" s="35" t="str">
        <f>IFERROR(VLOOKUP(M173,DAY!$A$2:$E$3000,4,0),0)</f>
        <v>木</v>
      </c>
      <c r="N96" s="35" t="str">
        <f>IFERROR(VLOOKUP(N173,DAY!$A$2:$E$3000,4,0),0)</f>
        <v>金</v>
      </c>
      <c r="O96" s="35" t="str">
        <f>IFERROR(VLOOKUP(O173,DAY!$A$2:$E$3000,4,0),0)</f>
        <v>土</v>
      </c>
      <c r="P96" s="35" t="str">
        <f>IFERROR(VLOOKUP(P173,DAY!$A$2:$E$3000,4,0),0)</f>
        <v>日</v>
      </c>
      <c r="Q96" s="35" t="str">
        <f>IFERROR(VLOOKUP(Q173,DAY!$A$2:$E$3000,4,0),0)</f>
        <v>月</v>
      </c>
      <c r="R96" s="35" t="str">
        <f>IFERROR(VLOOKUP(R173,DAY!$A$2:$E$3000,4,0),0)</f>
        <v>火</v>
      </c>
      <c r="S96" s="35" t="str">
        <f>IFERROR(VLOOKUP(S173,DAY!$A$2:$E$3000,4,0),0)</f>
        <v>水</v>
      </c>
      <c r="T96" s="35" t="str">
        <f>IFERROR(VLOOKUP(T173,DAY!$A$2:$E$3000,4,0),0)</f>
        <v>木</v>
      </c>
      <c r="U96" s="35" t="str">
        <f>IFERROR(VLOOKUP(U173,DAY!$A$2:$E$3000,4,0),0)</f>
        <v>金</v>
      </c>
      <c r="V96" s="35" t="str">
        <f>IFERROR(VLOOKUP(V173,DAY!$A$2:$E$3000,4,0),0)</f>
        <v>土</v>
      </c>
      <c r="W96" s="35" t="str">
        <f>IFERROR(VLOOKUP(W173,DAY!$A$2:$E$3000,4,0),0)</f>
        <v>日</v>
      </c>
      <c r="X96" s="35" t="str">
        <f>IFERROR(VLOOKUP(X173,DAY!$A$2:$E$3000,4,0),0)</f>
        <v>月</v>
      </c>
      <c r="Y96" s="35" t="str">
        <f>IFERROR(VLOOKUP(Y173,DAY!$A$2:$E$3000,4,0),0)</f>
        <v>火</v>
      </c>
      <c r="Z96" s="35" t="str">
        <f>IFERROR(VLOOKUP(Z173,DAY!$A$2:$E$3000,4,0),0)</f>
        <v>水</v>
      </c>
      <c r="AA96" s="35" t="str">
        <f>IFERROR(VLOOKUP(AA173,DAY!$A$2:$E$3000,4,0),0)</f>
        <v>木</v>
      </c>
      <c r="AB96" s="35" t="str">
        <f>IFERROR(VLOOKUP(AB173,DAY!$A$2:$E$3000,4,0),0)</f>
        <v>金</v>
      </c>
      <c r="AC96" s="35" t="str">
        <f>IFERROR(VLOOKUP(AC173,DAY!$A$2:$E$3000,4,0),0)</f>
        <v>土</v>
      </c>
      <c r="AD96" s="35" t="str">
        <f>IFERROR(VLOOKUP(AD173,DAY!$A$2:$E$3000,4,0),0)</f>
        <v>日</v>
      </c>
      <c r="AE96" s="268"/>
      <c r="AF96" s="270"/>
      <c r="AG96" s="145"/>
      <c r="AH96" s="268"/>
      <c r="AI96" s="270"/>
      <c r="AJ96" s="145"/>
      <c r="AM96" s="30"/>
      <c r="AN96" s="30"/>
      <c r="AQ96" s="34">
        <f>IFERROR(VLOOKUP(AQ174,DAY!$A$2:$E$744,3,0),0)</f>
        <v>0</v>
      </c>
    </row>
    <row r="97" spans="1:43" ht="89.25" customHeight="1" x14ac:dyDescent="0.4">
      <c r="A97" s="127"/>
      <c r="B97" s="36" t="s">
        <v>3</v>
      </c>
      <c r="C97" s="36" t="str">
        <f>IFERROR(VLOOKUP(C173,DAY!$A$2:$E$3000,5,0),0)</f>
        <v/>
      </c>
      <c r="D97" s="36" t="str">
        <f>IFERROR(VLOOKUP(D173,DAY!$A$2:$E$3000,5,0),0)</f>
        <v/>
      </c>
      <c r="E97" s="36" t="str">
        <f>IFERROR(VLOOKUP(E173,DAY!$A$2:$E$3000,5,0),0)</f>
        <v/>
      </c>
      <c r="F97" s="36" t="str">
        <f>IFERROR(VLOOKUP(F173,DAY!$A$2:$E$3000,5,0),0)</f>
        <v/>
      </c>
      <c r="G97" s="36" t="str">
        <f>IFERROR(VLOOKUP(G173,DAY!$A$2:$E$3000,5,0),0)</f>
        <v/>
      </c>
      <c r="H97" s="36" t="str">
        <f>IFERROR(VLOOKUP(H173,DAY!$A$2:$E$3000,5,0),0)</f>
        <v/>
      </c>
      <c r="I97" s="36" t="str">
        <f>IFERROR(VLOOKUP(I173,DAY!$A$2:$E$3000,5,0),0)</f>
        <v/>
      </c>
      <c r="J97" s="36" t="str">
        <f>IFERROR(VLOOKUP(J173,DAY!$A$2:$E$3000,5,0),0)</f>
        <v/>
      </c>
      <c r="K97" s="36" t="str">
        <f>IFERROR(VLOOKUP(K173,DAY!$A$2:$E$3000,5,0),0)</f>
        <v/>
      </c>
      <c r="L97" s="36" t="str">
        <f>IFERROR(VLOOKUP(L173,DAY!$A$2:$E$3000,5,0),0)</f>
        <v/>
      </c>
      <c r="M97" s="36" t="str">
        <f>IFERROR(VLOOKUP(M173,DAY!$A$2:$E$3000,5,0),0)</f>
        <v/>
      </c>
      <c r="N97" s="36" t="str">
        <f>IFERROR(VLOOKUP(N173,DAY!$A$2:$E$3000,5,0),0)</f>
        <v/>
      </c>
      <c r="O97" s="36" t="str">
        <f>IFERROR(VLOOKUP(O173,DAY!$A$2:$E$3000,5,0),0)</f>
        <v/>
      </c>
      <c r="P97" s="36" t="str">
        <f>IFERROR(VLOOKUP(P173,DAY!$A$2:$E$3000,5,0),0)</f>
        <v/>
      </c>
      <c r="Q97" s="36" t="str">
        <f>IFERROR(VLOOKUP(Q173,DAY!$A$2:$E$3000,5,0),0)</f>
        <v/>
      </c>
      <c r="R97" s="36" t="str">
        <f>IFERROR(VLOOKUP(R173,DAY!$A$2:$E$3000,5,0),0)</f>
        <v/>
      </c>
      <c r="S97" s="36" t="str">
        <f>IFERROR(VLOOKUP(S173,DAY!$A$2:$E$3000,5,0),0)</f>
        <v/>
      </c>
      <c r="T97" s="36" t="str">
        <f>IFERROR(VLOOKUP(T173,DAY!$A$2:$E$3000,5,0),0)</f>
        <v/>
      </c>
      <c r="U97" s="36" t="str">
        <f>IFERROR(VLOOKUP(U173,DAY!$A$2:$E$3000,5,0),0)</f>
        <v/>
      </c>
      <c r="V97" s="36" t="str">
        <f>IFERROR(VLOOKUP(V173,DAY!$A$2:$E$3000,5,0),0)</f>
        <v/>
      </c>
      <c r="W97" s="36" t="str">
        <f>IFERROR(VLOOKUP(W173,DAY!$A$2:$E$3000,5,0),0)</f>
        <v/>
      </c>
      <c r="X97" s="36" t="str">
        <f>IFERROR(VLOOKUP(X173,DAY!$A$2:$E$3000,5,0),0)</f>
        <v/>
      </c>
      <c r="Y97" s="36" t="str">
        <f>IFERROR(VLOOKUP(Y173,DAY!$A$2:$E$3000,5,0),0)</f>
        <v/>
      </c>
      <c r="Z97" s="36" t="str">
        <f>IFERROR(VLOOKUP(Z173,DAY!$A$2:$E$3000,5,0),0)</f>
        <v/>
      </c>
      <c r="AA97" s="36" t="str">
        <f>IFERROR(VLOOKUP(AA173,DAY!$A$2:$E$3000,5,0),0)</f>
        <v/>
      </c>
      <c r="AB97" s="36" t="str">
        <f>IFERROR(VLOOKUP(AB173,DAY!$A$2:$E$3000,5,0),0)</f>
        <v/>
      </c>
      <c r="AC97" s="36" t="str">
        <f>IFERROR(VLOOKUP(AC173,DAY!$A$2:$E$3000,5,0),0)</f>
        <v/>
      </c>
      <c r="AD97" s="36" t="str">
        <f>IFERROR(VLOOKUP(AD173,DAY!$A$2:$E$3000,5,0),0)</f>
        <v/>
      </c>
      <c r="AE97" s="268"/>
      <c r="AF97" s="270"/>
      <c r="AG97" s="146"/>
      <c r="AH97" s="268"/>
      <c r="AI97" s="270"/>
      <c r="AJ97" s="146"/>
      <c r="AM97" s="38"/>
      <c r="AN97" s="38"/>
      <c r="AQ97" s="34">
        <f>IFERROR(VLOOKUP(AQ174,DAY!$A$2:$E$744,4,0),0)</f>
        <v>0</v>
      </c>
    </row>
    <row r="98" spans="1:43" ht="27.75" customHeight="1" x14ac:dyDescent="0.4">
      <c r="A98" s="127"/>
      <c r="B98" s="99" t="s">
        <v>4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01">
        <f>IF(COUNT(C98:AD98)=0,+(COUNTIF(C98:AD98,"作業"))+(COUNTIF(C98:AD98,"休日")),"")</f>
        <v>0</v>
      </c>
      <c r="AF98" s="102">
        <f>IF(+COUNT(C98:AD98)=0,(COUNTIF(C98:AD98,"休日")),"")</f>
        <v>0</v>
      </c>
      <c r="AG98" s="263"/>
      <c r="AH98" s="101">
        <f>IF(COUNT(C99:AD99)=0,+(COUNTIF(C99:AD99,"作業"))+(COUNTIF(C99:AD99,"休日")),"")</f>
        <v>0</v>
      </c>
      <c r="AI98" s="102">
        <f>IF(COUNT(C99:AD99)=0,(COUNTIF(C99:AD99,"休日")),"")</f>
        <v>0</v>
      </c>
      <c r="AJ98" s="263"/>
      <c r="AL98" s="37"/>
      <c r="AM98" s="30"/>
      <c r="AN98" s="30"/>
      <c r="AQ98" s="36">
        <f>IFERROR(VLOOKUP(AQ174,DAY!$A$2:$E$744,5,0),0)</f>
        <v>0</v>
      </c>
    </row>
    <row r="99" spans="1:43" ht="27.75" customHeight="1" thickBot="1" x14ac:dyDescent="0.45">
      <c r="A99" s="156"/>
      <c r="B99" s="100" t="s">
        <v>5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265">
        <f>IFERROR(AM99,0)</f>
        <v>0</v>
      </c>
      <c r="AF99" s="266"/>
      <c r="AG99" s="264"/>
      <c r="AH99" s="265">
        <f>IFERROR(AN99,0)</f>
        <v>0</v>
      </c>
      <c r="AI99" s="266"/>
      <c r="AJ99" s="264"/>
      <c r="AM99" s="42" t="e">
        <f>ROUND(AF98/AE98,3)</f>
        <v>#DIV/0!</v>
      </c>
      <c r="AN99" s="43" t="e">
        <f>ROUND(AI98/AH98,3)</f>
        <v>#DIV/0!</v>
      </c>
      <c r="AQ99" s="39">
        <f>IFERROR(VLOOKUP(AQ174,DAY!$A$2:$E$744,6,0),0)</f>
        <v>0</v>
      </c>
    </row>
    <row r="100" spans="1:43" ht="27.75" customHeight="1" thickBot="1" x14ac:dyDescent="0.45">
      <c r="A100" s="130" t="s">
        <v>76</v>
      </c>
      <c r="B100" s="29" t="s">
        <v>0</v>
      </c>
      <c r="C100" s="29">
        <f>IFERROR(VLOOKUP(C174,DAY!$A$2:$E$3000,2,0),0)</f>
        <v>4</v>
      </c>
      <c r="D100" s="29">
        <f>IFERROR(VLOOKUP(D174,DAY!$A$2:$E$744,2,0),0)</f>
        <v>4</v>
      </c>
      <c r="E100" s="29">
        <f>IFERROR(VLOOKUP(E174,DAY!$A$2:$E$744,2,0),0)</f>
        <v>4</v>
      </c>
      <c r="F100" s="29">
        <f>IFERROR(VLOOKUP(F174,DAY!$A$2:$E$744,2,0),0)</f>
        <v>5</v>
      </c>
      <c r="G100" s="29">
        <f>IFERROR(VLOOKUP(G174,DAY!$A$2:$E$744,2,0),0)</f>
        <v>5</v>
      </c>
      <c r="H100" s="29">
        <f>IFERROR(VLOOKUP(H174,DAY!$A$2:$E$744,2,0),0)</f>
        <v>5</v>
      </c>
      <c r="I100" s="29">
        <f>IFERROR(VLOOKUP(I174,DAY!$A$2:$E$744,2,0),0)</f>
        <v>5</v>
      </c>
      <c r="J100" s="29">
        <f>IFERROR(VLOOKUP(J174,DAY!$A$2:$E$744,2,0),0)</f>
        <v>5</v>
      </c>
      <c r="K100" s="29">
        <f>IFERROR(VLOOKUP(K174,DAY!$A$2:$E$744,2,0),0)</f>
        <v>5</v>
      </c>
      <c r="L100" s="29">
        <f>IFERROR(VLOOKUP(L174,DAY!$A$2:$E$744,2,0),0)</f>
        <v>5</v>
      </c>
      <c r="M100" s="29">
        <f>IFERROR(VLOOKUP(M174,DAY!$A$2:$E$744,2,0),0)</f>
        <v>5</v>
      </c>
      <c r="N100" s="29">
        <f>IFERROR(VLOOKUP(N174,DAY!$A$2:$E$744,2,0),0)</f>
        <v>5</v>
      </c>
      <c r="O100" s="29">
        <f>IFERROR(VLOOKUP(O174,DAY!$A$2:$E$744,2,0),0)</f>
        <v>5</v>
      </c>
      <c r="P100" s="29">
        <f>IFERROR(VLOOKUP(P174,DAY!$A$2:$E$744,2,0),0)</f>
        <v>5</v>
      </c>
      <c r="Q100" s="29">
        <f>IFERROR(VLOOKUP(Q174,DAY!$A$2:$E$744,2,0),0)</f>
        <v>5</v>
      </c>
      <c r="R100" s="29">
        <f>IFERROR(VLOOKUP(R174,DAY!$A$2:$E$744,2,0),0)</f>
        <v>5</v>
      </c>
      <c r="S100" s="29">
        <f>IFERROR(VLOOKUP(S174,DAY!$A$2:$E$744,2,0),0)</f>
        <v>5</v>
      </c>
      <c r="T100" s="29">
        <f>IFERROR(VLOOKUP(T174,DAY!$A$2:$E$744,2,0),0)</f>
        <v>5</v>
      </c>
      <c r="U100" s="29">
        <f>IFERROR(VLOOKUP(U174,DAY!$A$2:$E$744,2,0),0)</f>
        <v>5</v>
      </c>
      <c r="V100" s="29">
        <f>IFERROR(VLOOKUP(V174,DAY!$A$2:$E$744,2,0),0)</f>
        <v>5</v>
      </c>
      <c r="W100" s="29">
        <f>IFERROR(VLOOKUP(W174,DAY!$A$2:$E$744,2,0),0)</f>
        <v>5</v>
      </c>
      <c r="X100" s="29">
        <f>IFERROR(VLOOKUP(X174,DAY!$A$2:$E$744,2,0),0)</f>
        <v>5</v>
      </c>
      <c r="Y100" s="29">
        <f>IFERROR(VLOOKUP(Y174,DAY!$A$2:$E$744,2,0),0)</f>
        <v>5</v>
      </c>
      <c r="Z100" s="29">
        <f>IFERROR(VLOOKUP(Z174,DAY!$A$2:$E$744,2,0),0)</f>
        <v>5</v>
      </c>
      <c r="AA100" s="29">
        <f>IFERROR(VLOOKUP(AA174,DAY!$A$2:$E$744,2,0),0)</f>
        <v>5</v>
      </c>
      <c r="AB100" s="29">
        <f>IFERROR(VLOOKUP(AB174,DAY!$A$2:$E$744,2,0),0)</f>
        <v>5</v>
      </c>
      <c r="AC100" s="29">
        <f>IFERROR(VLOOKUP(AC174,DAY!$A$2:$E$744,2,0),0)</f>
        <v>5</v>
      </c>
      <c r="AD100" s="29">
        <f>IFERROR(VLOOKUP(AD174,DAY!$A$2:$E$744,2,0),0)</f>
        <v>5</v>
      </c>
      <c r="AE100" s="267" t="s">
        <v>11</v>
      </c>
      <c r="AF100" s="269" t="s">
        <v>12</v>
      </c>
      <c r="AG100" s="145" t="s">
        <v>84</v>
      </c>
      <c r="AH100" s="271" t="s">
        <v>11</v>
      </c>
      <c r="AI100" s="272" t="s">
        <v>13</v>
      </c>
      <c r="AJ100" s="145" t="s">
        <v>84</v>
      </c>
      <c r="AK100" s="37"/>
      <c r="AM100" s="30"/>
      <c r="AN100" s="30"/>
      <c r="AQ100" s="41">
        <f>IFERROR(VLOOKUP(AQ174,DAY!$A$2:$E$744,7,0),0)</f>
        <v>0</v>
      </c>
    </row>
    <row r="101" spans="1:43" ht="27.75" customHeight="1" x14ac:dyDescent="0.4">
      <c r="A101" s="127"/>
      <c r="B101" s="32" t="s">
        <v>1</v>
      </c>
      <c r="C101" s="32">
        <f>IFERROR(VLOOKUP(C174,DAY!$A$2:$E$3000,3,0),0)</f>
        <v>28</v>
      </c>
      <c r="D101" s="32">
        <f>IFERROR(VLOOKUP(D174,DAY!$A$2:$E$744,3,0),0)</f>
        <v>29</v>
      </c>
      <c r="E101" s="32">
        <f>IFERROR(VLOOKUP(E174,DAY!$A$2:$E$744,3,0),0)</f>
        <v>30</v>
      </c>
      <c r="F101" s="32">
        <f>IFERROR(VLOOKUP(F174,DAY!$A$2:$E$744,3,0),0)</f>
        <v>1</v>
      </c>
      <c r="G101" s="32">
        <f>IFERROR(VLOOKUP(G174,DAY!$A$2:$E$744,3,0),0)</f>
        <v>2</v>
      </c>
      <c r="H101" s="32">
        <f>IFERROR(VLOOKUP(H174,DAY!$A$2:$E$744,3,0),0)</f>
        <v>3</v>
      </c>
      <c r="I101" s="32">
        <f>IFERROR(VLOOKUP(I174,DAY!$A$2:$E$744,3,0),0)</f>
        <v>4</v>
      </c>
      <c r="J101" s="32">
        <f>IFERROR(VLOOKUP(J174,DAY!$A$2:$E$744,3,0),0)</f>
        <v>5</v>
      </c>
      <c r="K101" s="32">
        <f>IFERROR(VLOOKUP(K174,DAY!$A$2:$E$744,3,0),0)</f>
        <v>6</v>
      </c>
      <c r="L101" s="32">
        <f>IFERROR(VLOOKUP(L174,DAY!$A$2:$E$744,3,0),0)</f>
        <v>7</v>
      </c>
      <c r="M101" s="32">
        <f>IFERROR(VLOOKUP(M174,DAY!$A$2:$E$744,3,0),0)</f>
        <v>8</v>
      </c>
      <c r="N101" s="32">
        <f>IFERROR(VLOOKUP(N174,DAY!$A$2:$E$744,3,0),0)</f>
        <v>9</v>
      </c>
      <c r="O101" s="32">
        <f>IFERROR(VLOOKUP(O174,DAY!$A$2:$E$744,3,0),0)</f>
        <v>10</v>
      </c>
      <c r="P101" s="32">
        <f>IFERROR(VLOOKUP(P174,DAY!$A$2:$E$744,3,0),0)</f>
        <v>11</v>
      </c>
      <c r="Q101" s="32">
        <f>IFERROR(VLOOKUP(Q174,DAY!$A$2:$E$744,3,0),0)</f>
        <v>12</v>
      </c>
      <c r="R101" s="32">
        <f>IFERROR(VLOOKUP(R174,DAY!$A$2:$E$744,3,0),0)</f>
        <v>13</v>
      </c>
      <c r="S101" s="32">
        <f>IFERROR(VLOOKUP(S174,DAY!$A$2:$E$744,3,0),0)</f>
        <v>14</v>
      </c>
      <c r="T101" s="32">
        <f>IFERROR(VLOOKUP(T174,DAY!$A$2:$E$744,3,0),0)</f>
        <v>15</v>
      </c>
      <c r="U101" s="32">
        <f>IFERROR(VLOOKUP(U174,DAY!$A$2:$E$744,3,0),0)</f>
        <v>16</v>
      </c>
      <c r="V101" s="32">
        <f>IFERROR(VLOOKUP(V174,DAY!$A$2:$E$744,3,0),0)</f>
        <v>17</v>
      </c>
      <c r="W101" s="32">
        <f>IFERROR(VLOOKUP(W174,DAY!$A$2:$E$744,3,0),0)</f>
        <v>18</v>
      </c>
      <c r="X101" s="32">
        <f>IFERROR(VLOOKUP(X174,DAY!$A$2:$E$744,3,0),0)</f>
        <v>19</v>
      </c>
      <c r="Y101" s="32">
        <f>IFERROR(VLOOKUP(Y174,DAY!$A$2:$E$744,3,0),0)</f>
        <v>20</v>
      </c>
      <c r="Z101" s="32">
        <f>IFERROR(VLOOKUP(Z174,DAY!$A$2:$E$744,3,0),0)</f>
        <v>21</v>
      </c>
      <c r="AA101" s="32">
        <f>IFERROR(VLOOKUP(AA174,DAY!$A$2:$E$744,3,0),0)</f>
        <v>22</v>
      </c>
      <c r="AB101" s="32">
        <f>IFERROR(VLOOKUP(AB174,DAY!$A$2:$E$744,3,0),0)</f>
        <v>23</v>
      </c>
      <c r="AC101" s="32">
        <f>IFERROR(VLOOKUP(AC174,DAY!$A$2:$E$744,3,0),0)</f>
        <v>24</v>
      </c>
      <c r="AD101" s="33">
        <f>IFERROR(VLOOKUP(AD174,DAY!$A$2:$E$744,3,0),0)</f>
        <v>25</v>
      </c>
      <c r="AE101" s="268"/>
      <c r="AF101" s="270"/>
      <c r="AG101" s="145"/>
      <c r="AH101" s="268"/>
      <c r="AI101" s="270"/>
      <c r="AJ101" s="145"/>
      <c r="AM101" s="30"/>
      <c r="AN101" s="30"/>
      <c r="AQ101" s="31">
        <f>IFERROR(VLOOKUP(AQ180,DAY!$A$2:$E$744,2,0),0)</f>
        <v>0</v>
      </c>
    </row>
    <row r="102" spans="1:43" ht="27.75" customHeight="1" x14ac:dyDescent="0.4">
      <c r="A102" s="127"/>
      <c r="B102" s="35" t="s">
        <v>2</v>
      </c>
      <c r="C102" s="35" t="str">
        <f>IFERROR(VLOOKUP(C174,DAY!$A$2:$E$3000,4,0),0)</f>
        <v>月</v>
      </c>
      <c r="D102" s="35" t="str">
        <f>IFERROR(VLOOKUP(D174,DAY!$A$2:$E$3000,4,0),0)</f>
        <v>火</v>
      </c>
      <c r="E102" s="35" t="str">
        <f>IFERROR(VLOOKUP(E174,DAY!$A$2:$E$3000,4,0),0)</f>
        <v>水</v>
      </c>
      <c r="F102" s="35" t="str">
        <f>IFERROR(VLOOKUP(F174,DAY!$A$2:$E$3000,4,0),0)</f>
        <v>木</v>
      </c>
      <c r="G102" s="35" t="str">
        <f>IFERROR(VLOOKUP(G174,DAY!$A$2:$E$3000,4,0),0)</f>
        <v>金</v>
      </c>
      <c r="H102" s="35" t="str">
        <f>IFERROR(VLOOKUP(H174,DAY!$A$2:$E$3000,4,0),0)</f>
        <v>土</v>
      </c>
      <c r="I102" s="35" t="str">
        <f>IFERROR(VLOOKUP(I174,DAY!$A$2:$E$3000,4,0),0)</f>
        <v>日</v>
      </c>
      <c r="J102" s="35" t="str">
        <f>IFERROR(VLOOKUP(J174,DAY!$A$2:$E$3000,4,0),0)</f>
        <v>月</v>
      </c>
      <c r="K102" s="35" t="str">
        <f>IFERROR(VLOOKUP(K174,DAY!$A$2:$E$3000,4,0),0)</f>
        <v>火</v>
      </c>
      <c r="L102" s="35" t="str">
        <f>IFERROR(VLOOKUP(L174,DAY!$A$2:$E$3000,4,0),0)</f>
        <v>水</v>
      </c>
      <c r="M102" s="35" t="str">
        <f>IFERROR(VLOOKUP(M174,DAY!$A$2:$E$3000,4,0),0)</f>
        <v>木</v>
      </c>
      <c r="N102" s="35" t="str">
        <f>IFERROR(VLOOKUP(N174,DAY!$A$2:$E$3000,4,0),0)</f>
        <v>金</v>
      </c>
      <c r="O102" s="35" t="str">
        <f>IFERROR(VLOOKUP(O174,DAY!$A$2:$E$3000,4,0),0)</f>
        <v>土</v>
      </c>
      <c r="P102" s="35" t="str">
        <f>IFERROR(VLOOKUP(P174,DAY!$A$2:$E$3000,4,0),0)</f>
        <v>日</v>
      </c>
      <c r="Q102" s="35" t="str">
        <f>IFERROR(VLOOKUP(Q174,DAY!$A$2:$E$3000,4,0),0)</f>
        <v>月</v>
      </c>
      <c r="R102" s="35" t="str">
        <f>IFERROR(VLOOKUP(R174,DAY!$A$2:$E$3000,4,0),0)</f>
        <v>火</v>
      </c>
      <c r="S102" s="35" t="str">
        <f>IFERROR(VLOOKUP(S174,DAY!$A$2:$E$3000,4,0),0)</f>
        <v>水</v>
      </c>
      <c r="T102" s="35" t="str">
        <f>IFERROR(VLOOKUP(T174,DAY!$A$2:$E$3000,4,0),0)</f>
        <v>木</v>
      </c>
      <c r="U102" s="35" t="str">
        <f>IFERROR(VLOOKUP(U174,DAY!$A$2:$E$3000,4,0),0)</f>
        <v>金</v>
      </c>
      <c r="V102" s="35" t="str">
        <f>IFERROR(VLOOKUP(V174,DAY!$A$2:$E$3000,4,0),0)</f>
        <v>土</v>
      </c>
      <c r="W102" s="35" t="str">
        <f>IFERROR(VLOOKUP(W174,DAY!$A$2:$E$3000,4,0),0)</f>
        <v>日</v>
      </c>
      <c r="X102" s="35" t="str">
        <f>IFERROR(VLOOKUP(X174,DAY!$A$2:$E$3000,4,0),0)</f>
        <v>月</v>
      </c>
      <c r="Y102" s="35" t="str">
        <f>IFERROR(VLOOKUP(Y174,DAY!$A$2:$E$3000,4,0),0)</f>
        <v>火</v>
      </c>
      <c r="Z102" s="35" t="str">
        <f>IFERROR(VLOOKUP(Z174,DAY!$A$2:$E$3000,4,0),0)</f>
        <v>水</v>
      </c>
      <c r="AA102" s="35" t="str">
        <f>IFERROR(VLOOKUP(AA174,DAY!$A$2:$E$3000,4,0),0)</f>
        <v>木</v>
      </c>
      <c r="AB102" s="35" t="str">
        <f>IFERROR(VLOOKUP(AB174,DAY!$A$2:$E$3000,4,0),0)</f>
        <v>金</v>
      </c>
      <c r="AC102" s="35" t="str">
        <f>IFERROR(VLOOKUP(AC174,DAY!$A$2:$E$3000,4,0),0)</f>
        <v>土</v>
      </c>
      <c r="AD102" s="35" t="str">
        <f>IFERROR(VLOOKUP(AD174,DAY!$A$2:$E$3000,4,0),0)</f>
        <v>日</v>
      </c>
      <c r="AE102" s="268"/>
      <c r="AF102" s="270"/>
      <c r="AG102" s="145"/>
      <c r="AH102" s="268"/>
      <c r="AI102" s="270"/>
      <c r="AJ102" s="145"/>
      <c r="AM102" s="30"/>
      <c r="AN102" s="30"/>
      <c r="AQ102" s="34">
        <f>IFERROR(VLOOKUP(AQ180,DAY!$A$2:$E$744,3,0),0)</f>
        <v>0</v>
      </c>
    </row>
    <row r="103" spans="1:43" ht="89.25" customHeight="1" x14ac:dyDescent="0.4">
      <c r="A103" s="127"/>
      <c r="B103" s="36" t="s">
        <v>3</v>
      </c>
      <c r="C103" s="36" t="str">
        <f>IFERROR(VLOOKUP(C174,DAY!$A$2:$E$3000,5,0),0)</f>
        <v/>
      </c>
      <c r="D103" s="36" t="str">
        <f>IFERROR(VLOOKUP(D174,DAY!$A$2:$E$3000,5,0),0)</f>
        <v>昭和の日</v>
      </c>
      <c r="E103" s="36" t="str">
        <f>IFERROR(VLOOKUP(E174,DAY!$A$2:$E$3000,5,0),0)</f>
        <v/>
      </c>
      <c r="F103" s="36" t="str">
        <f>IFERROR(VLOOKUP(F174,DAY!$A$2:$E$3000,5,0),0)</f>
        <v/>
      </c>
      <c r="G103" s="36" t="str">
        <f>IFERROR(VLOOKUP(G174,DAY!$A$2:$E$3000,5,0),0)</f>
        <v/>
      </c>
      <c r="H103" s="36" t="str">
        <f>IFERROR(VLOOKUP(H174,DAY!$A$2:$E$3000,5,0),0)</f>
        <v>憲法記念日</v>
      </c>
      <c r="I103" s="36" t="str">
        <f>IFERROR(VLOOKUP(I174,DAY!$A$2:$E$3000,5,0),0)</f>
        <v>みどりの日</v>
      </c>
      <c r="J103" s="36" t="str">
        <f>IFERROR(VLOOKUP(J174,DAY!$A$2:$E$3000,5,0),0)</f>
        <v>こどもの日</v>
      </c>
      <c r="K103" s="36" t="str">
        <f>IFERROR(VLOOKUP(K174,DAY!$A$2:$E$3000,5,0),0)</f>
        <v>振替休日</v>
      </c>
      <c r="L103" s="36" t="str">
        <f>IFERROR(VLOOKUP(L174,DAY!$A$2:$E$3000,5,0),0)</f>
        <v/>
      </c>
      <c r="M103" s="36" t="str">
        <f>IFERROR(VLOOKUP(M174,DAY!$A$2:$E$3000,5,0),0)</f>
        <v/>
      </c>
      <c r="N103" s="36" t="str">
        <f>IFERROR(VLOOKUP(N174,DAY!$A$2:$E$3000,5,0),0)</f>
        <v/>
      </c>
      <c r="O103" s="36" t="str">
        <f>IFERROR(VLOOKUP(O174,DAY!$A$2:$E$3000,5,0),0)</f>
        <v/>
      </c>
      <c r="P103" s="36" t="str">
        <f>IFERROR(VLOOKUP(P174,DAY!$A$2:$E$3000,5,0),0)</f>
        <v/>
      </c>
      <c r="Q103" s="36" t="str">
        <f>IFERROR(VLOOKUP(Q174,DAY!$A$2:$E$3000,5,0),0)</f>
        <v/>
      </c>
      <c r="R103" s="36" t="str">
        <f>IFERROR(VLOOKUP(R174,DAY!$A$2:$E$3000,5,0),0)</f>
        <v/>
      </c>
      <c r="S103" s="36" t="str">
        <f>IFERROR(VLOOKUP(S174,DAY!$A$2:$E$3000,5,0),0)</f>
        <v/>
      </c>
      <c r="T103" s="36" t="str">
        <f>IFERROR(VLOOKUP(T174,DAY!$A$2:$E$3000,5,0),0)</f>
        <v/>
      </c>
      <c r="U103" s="36" t="str">
        <f>IFERROR(VLOOKUP(U174,DAY!$A$2:$E$3000,5,0),0)</f>
        <v/>
      </c>
      <c r="V103" s="36" t="str">
        <f>IFERROR(VLOOKUP(V174,DAY!$A$2:$E$3000,5,0),0)</f>
        <v/>
      </c>
      <c r="W103" s="36" t="str">
        <f>IFERROR(VLOOKUP(W174,DAY!$A$2:$E$3000,5,0),0)</f>
        <v/>
      </c>
      <c r="X103" s="36" t="str">
        <f>IFERROR(VLOOKUP(X174,DAY!$A$2:$E$3000,5,0),0)</f>
        <v/>
      </c>
      <c r="Y103" s="36" t="str">
        <f>IFERROR(VLOOKUP(Y174,DAY!$A$2:$E$3000,5,0),0)</f>
        <v/>
      </c>
      <c r="Z103" s="36" t="str">
        <f>IFERROR(VLOOKUP(Z174,DAY!$A$2:$E$3000,5,0),0)</f>
        <v/>
      </c>
      <c r="AA103" s="36" t="str">
        <f>IFERROR(VLOOKUP(AA174,DAY!$A$2:$E$3000,5,0),0)</f>
        <v/>
      </c>
      <c r="AB103" s="36" t="str">
        <f>IFERROR(VLOOKUP(AB174,DAY!$A$2:$E$3000,5,0),0)</f>
        <v/>
      </c>
      <c r="AC103" s="36" t="str">
        <f>IFERROR(VLOOKUP(AC174,DAY!$A$2:$E$3000,5,0),0)</f>
        <v/>
      </c>
      <c r="AD103" s="36" t="str">
        <f>IFERROR(VLOOKUP(AD174,DAY!$A$2:$E$3000,5,0),0)</f>
        <v/>
      </c>
      <c r="AE103" s="268"/>
      <c r="AF103" s="270"/>
      <c r="AG103" s="146"/>
      <c r="AH103" s="268"/>
      <c r="AI103" s="270"/>
      <c r="AJ103" s="146"/>
      <c r="AM103" s="38"/>
      <c r="AN103" s="38"/>
      <c r="AQ103" s="34">
        <f>IFERROR(VLOOKUP(AQ180,DAY!$A$2:$E$744,4,0),0)</f>
        <v>0</v>
      </c>
    </row>
    <row r="104" spans="1:43" ht="27.75" customHeight="1" x14ac:dyDescent="0.4">
      <c r="A104" s="127"/>
      <c r="B104" s="99" t="s">
        <v>4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01">
        <f>IF(COUNT(C104:AD104)=0,+(COUNTIF(C104:AD104,"作業"))+(COUNTIF(C104:AD104,"休日")),"")</f>
        <v>0</v>
      </c>
      <c r="AF104" s="102">
        <f>IF(+COUNT(C104:AD104)=0,(COUNTIF(C104:AD104,"休日")),"")</f>
        <v>0</v>
      </c>
      <c r="AG104" s="263"/>
      <c r="AH104" s="101">
        <f>IF(COUNT(C105:AD105)=0,+(COUNTIF(C105:AD105,"作業"))+(COUNTIF(C105:AD105,"休日")),"")</f>
        <v>0</v>
      </c>
      <c r="AI104" s="102">
        <f>IF(COUNT(C105:AD105)=0,(COUNTIF(C105:AD105,"休日")),"")</f>
        <v>0</v>
      </c>
      <c r="AJ104" s="263"/>
      <c r="AL104" s="37"/>
      <c r="AM104" s="30"/>
      <c r="AN104" s="30"/>
      <c r="AQ104" s="36">
        <f>IFERROR(VLOOKUP(AQ180,DAY!$A$2:$E$744,5,0),0)</f>
        <v>0</v>
      </c>
    </row>
    <row r="105" spans="1:43" ht="27.75" customHeight="1" thickBot="1" x14ac:dyDescent="0.45">
      <c r="A105" s="156"/>
      <c r="B105" s="100" t="s">
        <v>5</v>
      </c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265">
        <f>IFERROR(AM105,0)</f>
        <v>0</v>
      </c>
      <c r="AF105" s="266"/>
      <c r="AG105" s="264"/>
      <c r="AH105" s="265">
        <f>IFERROR(AN105,0)</f>
        <v>0</v>
      </c>
      <c r="AI105" s="266"/>
      <c r="AJ105" s="264"/>
      <c r="AM105" s="42" t="e">
        <f>ROUND(AF104/AE104,3)</f>
        <v>#DIV/0!</v>
      </c>
      <c r="AN105" s="43" t="e">
        <f>ROUND(AI104/AH104,3)</f>
        <v>#DIV/0!</v>
      </c>
      <c r="AQ105" s="39">
        <f>IFERROR(VLOOKUP(AQ180,DAY!$A$2:$E$744,6,0),0)</f>
        <v>0</v>
      </c>
    </row>
    <row r="106" spans="1:43" ht="27.75" customHeight="1" thickBot="1" x14ac:dyDescent="0.45">
      <c r="A106" s="130" t="s">
        <v>77</v>
      </c>
      <c r="B106" s="29" t="s">
        <v>0</v>
      </c>
      <c r="C106" s="29">
        <f>IFERROR(VLOOKUP(C175,DAY!$A$2:$E$3000,2,0),0)</f>
        <v>5</v>
      </c>
      <c r="D106" s="29">
        <f>IFERROR(VLOOKUP(D175,DAY!$A$2:$E$3000,2,0),0)</f>
        <v>5</v>
      </c>
      <c r="E106" s="29">
        <f>IFERROR(VLOOKUP(E175,DAY!$A$2:$E$3000,2,0),0)</f>
        <v>5</v>
      </c>
      <c r="F106" s="29">
        <f>IFERROR(VLOOKUP(F175,DAY!$A$2:$E$3000,2,0),0)</f>
        <v>5</v>
      </c>
      <c r="G106" s="29">
        <f>IFERROR(VLOOKUP(G175,DAY!$A$2:$E$3000,2,0),0)</f>
        <v>5</v>
      </c>
      <c r="H106" s="29">
        <f>IFERROR(VLOOKUP(H175,DAY!$A$2:$E$3000,2,0),0)</f>
        <v>5</v>
      </c>
      <c r="I106" s="29">
        <f>IFERROR(VLOOKUP(I175,DAY!$A$2:$E$3000,2,0),0)</f>
        <v>6</v>
      </c>
      <c r="J106" s="29">
        <f>IFERROR(VLOOKUP(J175,DAY!$A$2:$E$3000,2,0),0)</f>
        <v>6</v>
      </c>
      <c r="K106" s="29">
        <f>IFERROR(VLOOKUP(K175,DAY!$A$2:$E$3000,2,0),0)</f>
        <v>6</v>
      </c>
      <c r="L106" s="29">
        <f>IFERROR(VLOOKUP(L175,DAY!$A$2:$E$3000,2,0),0)</f>
        <v>6</v>
      </c>
      <c r="M106" s="29">
        <f>IFERROR(VLOOKUP(M175,DAY!$A$2:$E$3000,2,0),0)</f>
        <v>6</v>
      </c>
      <c r="N106" s="29">
        <f>IFERROR(VLOOKUP(N175,DAY!$A$2:$E$3000,2,0),0)</f>
        <v>6</v>
      </c>
      <c r="O106" s="29">
        <f>IFERROR(VLOOKUP(O175,DAY!$A$2:$E$3000,2,0),0)</f>
        <v>6</v>
      </c>
      <c r="P106" s="29">
        <f>IFERROR(VLOOKUP(P175,DAY!$A$2:$E$3000,2,0),0)</f>
        <v>6</v>
      </c>
      <c r="Q106" s="29">
        <f>IFERROR(VLOOKUP(Q175,DAY!$A$2:$E$3000,2,0),0)</f>
        <v>6</v>
      </c>
      <c r="R106" s="29">
        <f>IFERROR(VLOOKUP(R175,DAY!$A$2:$E$3000,2,0),0)</f>
        <v>6</v>
      </c>
      <c r="S106" s="29">
        <f>IFERROR(VLOOKUP(S175,DAY!$A$2:$E$3000,2,0),0)</f>
        <v>6</v>
      </c>
      <c r="T106" s="29">
        <f>IFERROR(VLOOKUP(T175,DAY!$A$2:$E$3000,2,0),0)</f>
        <v>6</v>
      </c>
      <c r="U106" s="29">
        <f>IFERROR(VLOOKUP(U175,DAY!$A$2:$E$3000,2,0),0)</f>
        <v>6</v>
      </c>
      <c r="V106" s="29">
        <f>IFERROR(VLOOKUP(V175,DAY!$A$2:$E$3000,2,0),0)</f>
        <v>6</v>
      </c>
      <c r="W106" s="29">
        <f>IFERROR(VLOOKUP(W175,DAY!$A$2:$E$3000,2,0),0)</f>
        <v>6</v>
      </c>
      <c r="X106" s="29">
        <f>IFERROR(VLOOKUP(X175,DAY!$A$2:$E$3000,2,0),0)</f>
        <v>6</v>
      </c>
      <c r="Y106" s="29">
        <f>IFERROR(VLOOKUP(Y175,DAY!$A$2:$E$3000,2,0),0)</f>
        <v>6</v>
      </c>
      <c r="Z106" s="29">
        <f>IFERROR(VLOOKUP(Z175,DAY!$A$2:$E$3000,2,0),0)</f>
        <v>6</v>
      </c>
      <c r="AA106" s="29">
        <f>IFERROR(VLOOKUP(AA175,DAY!$A$2:$E$3000,2,0),0)</f>
        <v>6</v>
      </c>
      <c r="AB106" s="29">
        <f>IFERROR(VLOOKUP(AB175,DAY!$A$2:$E$3000,2,0),0)</f>
        <v>6</v>
      </c>
      <c r="AC106" s="29">
        <f>IFERROR(VLOOKUP(AC175,DAY!$A$2:$E$3000,2,0),0)</f>
        <v>6</v>
      </c>
      <c r="AD106" s="29">
        <f>IFERROR(VLOOKUP(AD175,DAY!$A$2:$E$3000,2,0),0)</f>
        <v>6</v>
      </c>
      <c r="AE106" s="267" t="s">
        <v>11</v>
      </c>
      <c r="AF106" s="269" t="s">
        <v>12</v>
      </c>
      <c r="AG106" s="145" t="s">
        <v>84</v>
      </c>
      <c r="AH106" s="271" t="s">
        <v>11</v>
      </c>
      <c r="AI106" s="272" t="s">
        <v>13</v>
      </c>
      <c r="AJ106" s="145" t="s">
        <v>84</v>
      </c>
      <c r="AK106" s="37"/>
      <c r="AM106" s="30"/>
      <c r="AN106" s="30"/>
      <c r="AQ106" s="41">
        <f>IFERROR(VLOOKUP(AQ180,DAY!$A$2:$E$744,7,0),0)</f>
        <v>0</v>
      </c>
    </row>
    <row r="107" spans="1:43" ht="27.75" customHeight="1" x14ac:dyDescent="0.4">
      <c r="A107" s="127"/>
      <c r="B107" s="32" t="s">
        <v>1</v>
      </c>
      <c r="C107" s="32">
        <f>IFERROR(VLOOKUP(C175,DAY!$A$2:$E$3000,3,0),0)</f>
        <v>26</v>
      </c>
      <c r="D107" s="32">
        <f>IFERROR(VLOOKUP(D175,DAY!$A$2:$E$3000,3,0),0)</f>
        <v>27</v>
      </c>
      <c r="E107" s="32">
        <f>IFERROR(VLOOKUP(E175,DAY!$A$2:$E$3000,3,0),0)</f>
        <v>28</v>
      </c>
      <c r="F107" s="32">
        <f>IFERROR(VLOOKUP(F175,DAY!$A$2:$E$3000,3,0),0)</f>
        <v>29</v>
      </c>
      <c r="G107" s="32">
        <f>IFERROR(VLOOKUP(G175,DAY!$A$2:$E$3000,3,0),0)</f>
        <v>30</v>
      </c>
      <c r="H107" s="32">
        <f>IFERROR(VLOOKUP(H175,DAY!$A$2:$E$3000,3,0),0)</f>
        <v>31</v>
      </c>
      <c r="I107" s="32">
        <f>IFERROR(VLOOKUP(I175,DAY!$A$2:$E$3000,3,0),0)</f>
        <v>1</v>
      </c>
      <c r="J107" s="32">
        <f>IFERROR(VLOOKUP(J175,DAY!$A$2:$E$3000,3,0),0)</f>
        <v>2</v>
      </c>
      <c r="K107" s="32">
        <f>IFERROR(VLOOKUP(K175,DAY!$A$2:$E$3000,3,0),0)</f>
        <v>3</v>
      </c>
      <c r="L107" s="32">
        <f>IFERROR(VLOOKUP(L175,DAY!$A$2:$E$3000,3,0),0)</f>
        <v>4</v>
      </c>
      <c r="M107" s="32">
        <f>IFERROR(VLOOKUP(M175,DAY!$A$2:$E$3000,3,0),0)</f>
        <v>5</v>
      </c>
      <c r="N107" s="32">
        <f>IFERROR(VLOOKUP(N175,DAY!$A$2:$E$3000,3,0),0)</f>
        <v>6</v>
      </c>
      <c r="O107" s="32">
        <f>IFERROR(VLOOKUP(O175,DAY!$A$2:$E$3000,3,0),0)</f>
        <v>7</v>
      </c>
      <c r="P107" s="32">
        <f>IFERROR(VLOOKUP(P175,DAY!$A$2:$E$3000,3,0),0)</f>
        <v>8</v>
      </c>
      <c r="Q107" s="32">
        <f>IFERROR(VLOOKUP(Q175,DAY!$A$2:$E$3000,3,0),0)</f>
        <v>9</v>
      </c>
      <c r="R107" s="32">
        <f>IFERROR(VLOOKUP(R175,DAY!$A$2:$E$3000,3,0),0)</f>
        <v>10</v>
      </c>
      <c r="S107" s="32">
        <f>IFERROR(VLOOKUP(S175,DAY!$A$2:$E$3000,3,0),0)</f>
        <v>11</v>
      </c>
      <c r="T107" s="32">
        <f>IFERROR(VLOOKUP(T175,DAY!$A$2:$E$3000,3,0),0)</f>
        <v>12</v>
      </c>
      <c r="U107" s="32">
        <f>IFERROR(VLOOKUP(U175,DAY!$A$2:$E$3000,3,0),0)</f>
        <v>13</v>
      </c>
      <c r="V107" s="32">
        <f>IFERROR(VLOOKUP(V175,DAY!$A$2:$E$3000,3,0),0)</f>
        <v>14</v>
      </c>
      <c r="W107" s="32">
        <f>IFERROR(VLOOKUP(W175,DAY!$A$2:$E$3000,3,0),0)</f>
        <v>15</v>
      </c>
      <c r="X107" s="32">
        <f>IFERROR(VLOOKUP(X175,DAY!$A$2:$E$3000,3,0),0)</f>
        <v>16</v>
      </c>
      <c r="Y107" s="32">
        <f>IFERROR(VLOOKUP(Y175,DAY!$A$2:$E$3000,3,0),0)</f>
        <v>17</v>
      </c>
      <c r="Z107" s="32">
        <f>IFERROR(VLOOKUP(Z175,DAY!$A$2:$E$3000,3,0),0)</f>
        <v>18</v>
      </c>
      <c r="AA107" s="32">
        <f>IFERROR(VLOOKUP(AA175,DAY!$A$2:$E$3000,3,0),0)</f>
        <v>19</v>
      </c>
      <c r="AB107" s="32">
        <f>IFERROR(VLOOKUP(AB175,DAY!$A$2:$E$3000,3,0),0)</f>
        <v>20</v>
      </c>
      <c r="AC107" s="32">
        <f>IFERROR(VLOOKUP(AC175,DAY!$A$2:$E$3000,3,0),0)</f>
        <v>21</v>
      </c>
      <c r="AD107" s="33">
        <f>IFERROR(VLOOKUP(AD175,DAY!$A$2:$E$3000,3,0),0)</f>
        <v>22</v>
      </c>
      <c r="AE107" s="268"/>
      <c r="AF107" s="270"/>
      <c r="AG107" s="145"/>
      <c r="AH107" s="268"/>
      <c r="AI107" s="270"/>
      <c r="AJ107" s="145"/>
      <c r="AM107" s="30"/>
      <c r="AN107" s="30"/>
      <c r="AQ107" s="31">
        <f>IFERROR(VLOOKUP(AQ186,DAY!$A$2:$E$744,2,0),0)</f>
        <v>0</v>
      </c>
    </row>
    <row r="108" spans="1:43" ht="27.75" customHeight="1" x14ac:dyDescent="0.4">
      <c r="A108" s="127"/>
      <c r="B108" s="35" t="s">
        <v>2</v>
      </c>
      <c r="C108" s="35" t="str">
        <f>IFERROR(VLOOKUP(C175,DAY!$A$2:$E$3000,4,0),0)</f>
        <v>月</v>
      </c>
      <c r="D108" s="35" t="str">
        <f>IFERROR(VLOOKUP(D175,DAY!$A$2:$E$3000,4,0),0)</f>
        <v>火</v>
      </c>
      <c r="E108" s="35" t="str">
        <f>IFERROR(VLOOKUP(E175,DAY!$A$2:$E$3000,4,0),0)</f>
        <v>水</v>
      </c>
      <c r="F108" s="35" t="str">
        <f>IFERROR(VLOOKUP(F175,DAY!$A$2:$E$3000,4,0),0)</f>
        <v>木</v>
      </c>
      <c r="G108" s="35" t="str">
        <f>IFERROR(VLOOKUP(G175,DAY!$A$2:$E$3000,4,0),0)</f>
        <v>金</v>
      </c>
      <c r="H108" s="35" t="str">
        <f>IFERROR(VLOOKUP(H175,DAY!$A$2:$E$3000,4,0),0)</f>
        <v>土</v>
      </c>
      <c r="I108" s="35" t="str">
        <f>IFERROR(VLOOKUP(I175,DAY!$A$2:$E$3000,4,0),0)</f>
        <v>日</v>
      </c>
      <c r="J108" s="35" t="str">
        <f>IFERROR(VLOOKUP(J175,DAY!$A$2:$E$3000,4,0),0)</f>
        <v>月</v>
      </c>
      <c r="K108" s="35" t="str">
        <f>IFERROR(VLOOKUP(K175,DAY!$A$2:$E$3000,4,0),0)</f>
        <v>火</v>
      </c>
      <c r="L108" s="35" t="str">
        <f>IFERROR(VLOOKUP(L175,DAY!$A$2:$E$3000,4,0),0)</f>
        <v>水</v>
      </c>
      <c r="M108" s="35" t="str">
        <f>IFERROR(VLOOKUP(M175,DAY!$A$2:$E$3000,4,0),0)</f>
        <v>木</v>
      </c>
      <c r="N108" s="35" t="str">
        <f>IFERROR(VLOOKUP(N175,DAY!$A$2:$E$3000,4,0),0)</f>
        <v>金</v>
      </c>
      <c r="O108" s="35" t="str">
        <f>IFERROR(VLOOKUP(O175,DAY!$A$2:$E$3000,4,0),0)</f>
        <v>土</v>
      </c>
      <c r="P108" s="35" t="str">
        <f>IFERROR(VLOOKUP(P175,DAY!$A$2:$E$3000,4,0),0)</f>
        <v>日</v>
      </c>
      <c r="Q108" s="35" t="str">
        <f>IFERROR(VLOOKUP(Q175,DAY!$A$2:$E$3000,4,0),0)</f>
        <v>月</v>
      </c>
      <c r="R108" s="35" t="str">
        <f>IFERROR(VLOOKUP(R175,DAY!$A$2:$E$3000,4,0),0)</f>
        <v>火</v>
      </c>
      <c r="S108" s="35" t="str">
        <f>IFERROR(VLOOKUP(S175,DAY!$A$2:$E$3000,4,0),0)</f>
        <v>水</v>
      </c>
      <c r="T108" s="35" t="str">
        <f>IFERROR(VLOOKUP(T175,DAY!$A$2:$E$3000,4,0),0)</f>
        <v>木</v>
      </c>
      <c r="U108" s="35" t="str">
        <f>IFERROR(VLOOKUP(U175,DAY!$A$2:$E$3000,4,0),0)</f>
        <v>金</v>
      </c>
      <c r="V108" s="35" t="str">
        <f>IFERROR(VLOOKUP(V175,DAY!$A$2:$E$3000,4,0),0)</f>
        <v>土</v>
      </c>
      <c r="W108" s="35" t="str">
        <f>IFERROR(VLOOKUP(W175,DAY!$A$2:$E$3000,4,0),0)</f>
        <v>日</v>
      </c>
      <c r="X108" s="35" t="str">
        <f>IFERROR(VLOOKUP(X175,DAY!$A$2:$E$3000,4,0),0)</f>
        <v>月</v>
      </c>
      <c r="Y108" s="35" t="str">
        <f>IFERROR(VLOOKUP(Y175,DAY!$A$2:$E$3000,4,0),0)</f>
        <v>火</v>
      </c>
      <c r="Z108" s="35" t="str">
        <f>IFERROR(VLOOKUP(Z175,DAY!$A$2:$E$3000,4,0),0)</f>
        <v>水</v>
      </c>
      <c r="AA108" s="35" t="str">
        <f>IFERROR(VLOOKUP(AA175,DAY!$A$2:$E$3000,4,0),0)</f>
        <v>木</v>
      </c>
      <c r="AB108" s="35" t="str">
        <f>IFERROR(VLOOKUP(AB175,DAY!$A$2:$E$3000,4,0),0)</f>
        <v>金</v>
      </c>
      <c r="AC108" s="35" t="str">
        <f>IFERROR(VLOOKUP(AC175,DAY!$A$2:$E$3000,4,0),0)</f>
        <v>土</v>
      </c>
      <c r="AD108" s="35" t="str">
        <f>IFERROR(VLOOKUP(AD175,DAY!$A$2:$E$3000,4,0),0)</f>
        <v>日</v>
      </c>
      <c r="AE108" s="268"/>
      <c r="AF108" s="270"/>
      <c r="AG108" s="145"/>
      <c r="AH108" s="268"/>
      <c r="AI108" s="270"/>
      <c r="AJ108" s="145"/>
      <c r="AM108" s="30"/>
      <c r="AN108" s="30"/>
      <c r="AQ108" s="34">
        <f>IFERROR(VLOOKUP(AQ186,DAY!$A$2:$E$744,3,0),0)</f>
        <v>0</v>
      </c>
    </row>
    <row r="109" spans="1:43" ht="89.25" customHeight="1" x14ac:dyDescent="0.4">
      <c r="A109" s="127"/>
      <c r="B109" s="36" t="s">
        <v>3</v>
      </c>
      <c r="C109" s="36" t="str">
        <f>IFERROR(VLOOKUP(C175,DAY!$A$2:$E$3000,5,0),0)</f>
        <v/>
      </c>
      <c r="D109" s="36" t="str">
        <f>IFERROR(VLOOKUP(D175,DAY!$A$2:$E$3000,5,0),0)</f>
        <v/>
      </c>
      <c r="E109" s="36" t="str">
        <f>IFERROR(VLOOKUP(E175,DAY!$A$2:$E$3000,5,0),0)</f>
        <v/>
      </c>
      <c r="F109" s="36" t="str">
        <f>IFERROR(VLOOKUP(F175,DAY!$A$2:$E$3000,5,0),0)</f>
        <v/>
      </c>
      <c r="G109" s="36" t="str">
        <f>IFERROR(VLOOKUP(G175,DAY!$A$2:$E$3000,5,0),0)</f>
        <v/>
      </c>
      <c r="H109" s="36" t="str">
        <f>IFERROR(VLOOKUP(H175,DAY!$A$2:$E$3000,5,0),0)</f>
        <v/>
      </c>
      <c r="I109" s="36" t="str">
        <f>IFERROR(VLOOKUP(I175,DAY!$A$2:$E$3000,5,0),0)</f>
        <v/>
      </c>
      <c r="J109" s="36" t="str">
        <f>IFERROR(VLOOKUP(J175,DAY!$A$2:$E$3000,5,0),0)</f>
        <v/>
      </c>
      <c r="K109" s="36" t="str">
        <f>IFERROR(VLOOKUP(K175,DAY!$A$2:$E$3000,5,0),0)</f>
        <v/>
      </c>
      <c r="L109" s="36" t="str">
        <f>IFERROR(VLOOKUP(L175,DAY!$A$2:$E$3000,5,0),0)</f>
        <v/>
      </c>
      <c r="M109" s="36" t="str">
        <f>IFERROR(VLOOKUP(M175,DAY!$A$2:$E$3000,5,0),0)</f>
        <v/>
      </c>
      <c r="N109" s="36" t="str">
        <f>IFERROR(VLOOKUP(N175,DAY!$A$2:$E$3000,5,0),0)</f>
        <v/>
      </c>
      <c r="O109" s="36" t="str">
        <f>IFERROR(VLOOKUP(O175,DAY!$A$2:$E$3000,5,0),0)</f>
        <v/>
      </c>
      <c r="P109" s="36" t="str">
        <f>IFERROR(VLOOKUP(P175,DAY!$A$2:$E$3000,5,0),0)</f>
        <v/>
      </c>
      <c r="Q109" s="36" t="str">
        <f>IFERROR(VLOOKUP(Q175,DAY!$A$2:$E$3000,5,0),0)</f>
        <v/>
      </c>
      <c r="R109" s="36" t="str">
        <f>IFERROR(VLOOKUP(R175,DAY!$A$2:$E$3000,5,0),0)</f>
        <v/>
      </c>
      <c r="S109" s="36" t="str">
        <f>IFERROR(VLOOKUP(S175,DAY!$A$2:$E$3000,5,0),0)</f>
        <v/>
      </c>
      <c r="T109" s="36" t="str">
        <f>IFERROR(VLOOKUP(T175,DAY!$A$2:$E$3000,5,0),0)</f>
        <v/>
      </c>
      <c r="U109" s="36" t="str">
        <f>IFERROR(VLOOKUP(U175,DAY!$A$2:$E$3000,5,0),0)</f>
        <v/>
      </c>
      <c r="V109" s="36" t="str">
        <f>IFERROR(VLOOKUP(V175,DAY!$A$2:$E$3000,5,0),0)</f>
        <v/>
      </c>
      <c r="W109" s="36" t="str">
        <f>IFERROR(VLOOKUP(W175,DAY!$A$2:$E$3000,5,0),0)</f>
        <v/>
      </c>
      <c r="X109" s="36" t="str">
        <f>IFERROR(VLOOKUP(X175,DAY!$A$2:$E$3000,5,0),0)</f>
        <v/>
      </c>
      <c r="Y109" s="36" t="str">
        <f>IFERROR(VLOOKUP(Y175,DAY!$A$2:$E$3000,5,0),0)</f>
        <v/>
      </c>
      <c r="Z109" s="36" t="str">
        <f>IFERROR(VLOOKUP(Z175,DAY!$A$2:$E$3000,5,0),0)</f>
        <v/>
      </c>
      <c r="AA109" s="36" t="str">
        <f>IFERROR(VLOOKUP(AA175,DAY!$A$2:$E$3000,5,0),0)</f>
        <v/>
      </c>
      <c r="AB109" s="36" t="str">
        <f>IFERROR(VLOOKUP(AB175,DAY!$A$2:$E$3000,5,0),0)</f>
        <v/>
      </c>
      <c r="AC109" s="36" t="str">
        <f>IFERROR(VLOOKUP(AC175,DAY!$A$2:$E$3000,5,0),0)</f>
        <v/>
      </c>
      <c r="AD109" s="36" t="str">
        <f>IFERROR(VLOOKUP(AD175,DAY!$A$2:$E$3000,5,0),0)</f>
        <v/>
      </c>
      <c r="AE109" s="268"/>
      <c r="AF109" s="270"/>
      <c r="AG109" s="146"/>
      <c r="AH109" s="268"/>
      <c r="AI109" s="270"/>
      <c r="AJ109" s="146"/>
      <c r="AM109" s="38"/>
      <c r="AN109" s="38"/>
      <c r="AQ109" s="34">
        <f>IFERROR(VLOOKUP(AQ186,DAY!$A$2:$E$744,4,0),0)</f>
        <v>0</v>
      </c>
    </row>
    <row r="110" spans="1:43" ht="27.75" customHeight="1" x14ac:dyDescent="0.4">
      <c r="A110" s="127"/>
      <c r="B110" s="99" t="s">
        <v>4</v>
      </c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01">
        <f>IF(COUNT(C110:AD110)=0,+(COUNTIF(C110:AD110,"作業"))+(COUNTIF(C110:AD110,"休日")),"")</f>
        <v>0</v>
      </c>
      <c r="AF110" s="102">
        <f>IF(+COUNT(C110:AD110)=0,(COUNTIF(C110:AD110,"休日")),"")</f>
        <v>0</v>
      </c>
      <c r="AG110" s="263"/>
      <c r="AH110" s="101">
        <f>IF(COUNT(C111:AD111)=0,+(COUNTIF(C111:AD111,"作業"))+(COUNTIF(C111:AD111,"休日")),"")</f>
        <v>0</v>
      </c>
      <c r="AI110" s="102">
        <f>IF(COUNT(C111:AD111)=0,(COUNTIF(C111:AD111,"休日")),"")</f>
        <v>0</v>
      </c>
      <c r="AJ110" s="263"/>
      <c r="AL110" s="37"/>
      <c r="AM110" s="30"/>
      <c r="AN110" s="30"/>
      <c r="AQ110" s="36">
        <f>IFERROR(VLOOKUP(AQ186,DAY!$A$2:$E$744,5,0),0)</f>
        <v>0</v>
      </c>
    </row>
    <row r="111" spans="1:43" ht="27.75" customHeight="1" thickBot="1" x14ac:dyDescent="0.45">
      <c r="A111" s="156"/>
      <c r="B111" s="100" t="s">
        <v>5</v>
      </c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265">
        <f>IFERROR(AM111,0)</f>
        <v>0</v>
      </c>
      <c r="AF111" s="266"/>
      <c r="AG111" s="264"/>
      <c r="AH111" s="265">
        <f>IFERROR(AN111,0)</f>
        <v>0</v>
      </c>
      <c r="AI111" s="266"/>
      <c r="AJ111" s="264"/>
      <c r="AM111" s="42" t="e">
        <f>ROUND(AF110/AE110,3)</f>
        <v>#DIV/0!</v>
      </c>
      <c r="AN111" s="43" t="e">
        <f>ROUND(AI110/AH110,3)</f>
        <v>#DIV/0!</v>
      </c>
      <c r="AQ111" s="39">
        <f>IFERROR(VLOOKUP(AQ186,DAY!$A$2:$E$744,6,0),0)</f>
        <v>0</v>
      </c>
    </row>
    <row r="112" spans="1:43" ht="27.75" customHeight="1" thickBot="1" x14ac:dyDescent="0.45">
      <c r="A112" s="130" t="s">
        <v>78</v>
      </c>
      <c r="B112" s="29" t="s">
        <v>0</v>
      </c>
      <c r="C112" s="29">
        <f>IFERROR(VLOOKUP(C176,DAY!$A$2:$E$3000,2,0),0)</f>
        <v>6</v>
      </c>
      <c r="D112" s="29">
        <f>IFERROR(VLOOKUP(D176,DAY!$A$2:$E$3000,2,0),0)</f>
        <v>6</v>
      </c>
      <c r="E112" s="29">
        <f>IFERROR(VLOOKUP(E176,DAY!$A$2:$E$3000,2,0),0)</f>
        <v>6</v>
      </c>
      <c r="F112" s="29">
        <f>IFERROR(VLOOKUP(F176,DAY!$A$2:$E$3000,2,0),0)</f>
        <v>6</v>
      </c>
      <c r="G112" s="29">
        <f>IFERROR(VLOOKUP(G176,DAY!$A$2:$E$3000,2,0),0)</f>
        <v>6</v>
      </c>
      <c r="H112" s="29">
        <f>IFERROR(VLOOKUP(H176,DAY!$A$2:$E$3000,2,0),0)</f>
        <v>6</v>
      </c>
      <c r="I112" s="29">
        <f>IFERROR(VLOOKUP(I176,DAY!$A$2:$E$3000,2,0),0)</f>
        <v>6</v>
      </c>
      <c r="J112" s="29">
        <f>IFERROR(VLOOKUP(J176,DAY!$A$2:$E$3000,2,0),0)</f>
        <v>6</v>
      </c>
      <c r="K112" s="29">
        <f>IFERROR(VLOOKUP(K176,DAY!$A$2:$E$3000,2,0),0)</f>
        <v>7</v>
      </c>
      <c r="L112" s="29">
        <f>IFERROR(VLOOKUP(L176,DAY!$A$2:$E$3000,2,0),0)</f>
        <v>7</v>
      </c>
      <c r="M112" s="29">
        <f>IFERROR(VLOOKUP(M176,DAY!$A$2:$E$3000,2,0),0)</f>
        <v>7</v>
      </c>
      <c r="N112" s="29">
        <f>IFERROR(VLOOKUP(N176,DAY!$A$2:$E$3000,2,0),0)</f>
        <v>7</v>
      </c>
      <c r="O112" s="29">
        <f>IFERROR(VLOOKUP(O176,DAY!$A$2:$E$3000,2,0),0)</f>
        <v>7</v>
      </c>
      <c r="P112" s="29">
        <f>IFERROR(VLOOKUP(P176,DAY!$A$2:$E$3000,2,0),0)</f>
        <v>7</v>
      </c>
      <c r="Q112" s="29">
        <f>IFERROR(VLOOKUP(Q176,DAY!$A$2:$E$3000,2,0),0)</f>
        <v>7</v>
      </c>
      <c r="R112" s="29">
        <f>IFERROR(VLOOKUP(R176,DAY!$A$2:$E$3000,2,0),0)</f>
        <v>7</v>
      </c>
      <c r="S112" s="29">
        <f>IFERROR(VLOOKUP(S176,DAY!$A$2:$E$3000,2,0),0)</f>
        <v>7</v>
      </c>
      <c r="T112" s="29">
        <f>IFERROR(VLOOKUP(T176,DAY!$A$2:$E$3000,2,0),0)</f>
        <v>7</v>
      </c>
      <c r="U112" s="29">
        <f>IFERROR(VLOOKUP(U176,DAY!$A$2:$E$3000,2,0),0)</f>
        <v>7</v>
      </c>
      <c r="V112" s="29">
        <f>IFERROR(VLOOKUP(V176,DAY!$A$2:$E$3000,2,0),0)</f>
        <v>7</v>
      </c>
      <c r="W112" s="29">
        <f>IFERROR(VLOOKUP(W176,DAY!$A$2:$E$3000,2,0),0)</f>
        <v>7</v>
      </c>
      <c r="X112" s="29">
        <f>IFERROR(VLOOKUP(X176,DAY!$A$2:$E$3000,2,0),0)</f>
        <v>7</v>
      </c>
      <c r="Y112" s="29">
        <f>IFERROR(VLOOKUP(Y176,DAY!$A$2:$E$3000,2,0),0)</f>
        <v>7</v>
      </c>
      <c r="Z112" s="29">
        <f>IFERROR(VLOOKUP(Z176,DAY!$A$2:$E$3000,2,0),0)</f>
        <v>7</v>
      </c>
      <c r="AA112" s="29">
        <f>IFERROR(VLOOKUP(AA176,DAY!$A$2:$E$3000,2,0),0)</f>
        <v>7</v>
      </c>
      <c r="AB112" s="29">
        <f>IFERROR(VLOOKUP(AB176,DAY!$A$2:$E$3000,2,0),0)</f>
        <v>7</v>
      </c>
      <c r="AC112" s="29">
        <f>IFERROR(VLOOKUP(AC176,DAY!$A$2:$E$3000,2,0),0)</f>
        <v>7</v>
      </c>
      <c r="AD112" s="29">
        <f>IFERROR(VLOOKUP(AD176,DAY!$A$2:$E$3000,2,0),0)</f>
        <v>7</v>
      </c>
      <c r="AE112" s="267" t="s">
        <v>11</v>
      </c>
      <c r="AF112" s="269" t="s">
        <v>12</v>
      </c>
      <c r="AG112" s="145" t="s">
        <v>84</v>
      </c>
      <c r="AH112" s="271" t="s">
        <v>11</v>
      </c>
      <c r="AI112" s="272" t="s">
        <v>13</v>
      </c>
      <c r="AJ112" s="145" t="s">
        <v>84</v>
      </c>
      <c r="AK112" s="37"/>
      <c r="AM112" s="30"/>
      <c r="AN112" s="30"/>
      <c r="AQ112" s="41">
        <f>IFERROR(VLOOKUP(AQ186,DAY!$A$2:$E$744,7,0),0)</f>
        <v>0</v>
      </c>
    </row>
    <row r="113" spans="1:43" ht="27.75" customHeight="1" x14ac:dyDescent="0.4">
      <c r="A113" s="127"/>
      <c r="B113" s="32" t="s">
        <v>1</v>
      </c>
      <c r="C113" s="32">
        <f>IFERROR(VLOOKUP(C176,DAY!$A$2:$E$3000,3,0),0)</f>
        <v>23</v>
      </c>
      <c r="D113" s="32">
        <f>IFERROR(VLOOKUP(D176,DAY!$A$2:$E$3000,3,0),0)</f>
        <v>24</v>
      </c>
      <c r="E113" s="32">
        <f>IFERROR(VLOOKUP(E176,DAY!$A$2:$E$3000,3,0),0)</f>
        <v>25</v>
      </c>
      <c r="F113" s="32">
        <f>IFERROR(VLOOKUP(F176,DAY!$A$2:$E$3000,3,0),0)</f>
        <v>26</v>
      </c>
      <c r="G113" s="32">
        <f>IFERROR(VLOOKUP(G176,DAY!$A$2:$E$3000,3,0),0)</f>
        <v>27</v>
      </c>
      <c r="H113" s="32">
        <f>IFERROR(VLOOKUP(H176,DAY!$A$2:$E$3000,3,0),0)</f>
        <v>28</v>
      </c>
      <c r="I113" s="32">
        <f>IFERROR(VLOOKUP(I176,DAY!$A$2:$E$3000,3,0),0)</f>
        <v>29</v>
      </c>
      <c r="J113" s="32">
        <f>IFERROR(VLOOKUP(J176,DAY!$A$2:$E$3000,3,0),0)</f>
        <v>30</v>
      </c>
      <c r="K113" s="32">
        <f>IFERROR(VLOOKUP(K176,DAY!$A$2:$E$3000,3,0),0)</f>
        <v>1</v>
      </c>
      <c r="L113" s="32">
        <f>IFERROR(VLOOKUP(L176,DAY!$A$2:$E$3000,3,0),0)</f>
        <v>2</v>
      </c>
      <c r="M113" s="32">
        <f>IFERROR(VLOOKUP(M176,DAY!$A$2:$E$3000,3,0),0)</f>
        <v>3</v>
      </c>
      <c r="N113" s="32">
        <f>IFERROR(VLOOKUP(N176,DAY!$A$2:$E$3000,3,0),0)</f>
        <v>4</v>
      </c>
      <c r="O113" s="32">
        <f>IFERROR(VLOOKUP(O176,DAY!$A$2:$E$3000,3,0),0)</f>
        <v>5</v>
      </c>
      <c r="P113" s="32">
        <f>IFERROR(VLOOKUP(P176,DAY!$A$2:$E$3000,3,0),0)</f>
        <v>6</v>
      </c>
      <c r="Q113" s="32">
        <f>IFERROR(VLOOKUP(Q176,DAY!$A$2:$E$3000,3,0),0)</f>
        <v>7</v>
      </c>
      <c r="R113" s="32">
        <f>IFERROR(VLOOKUP(R176,DAY!$A$2:$E$3000,3,0),0)</f>
        <v>8</v>
      </c>
      <c r="S113" s="32">
        <f>IFERROR(VLOOKUP(S176,DAY!$A$2:$E$3000,3,0),0)</f>
        <v>9</v>
      </c>
      <c r="T113" s="32">
        <f>IFERROR(VLOOKUP(T176,DAY!$A$2:$E$3000,3,0),0)</f>
        <v>10</v>
      </c>
      <c r="U113" s="32">
        <f>IFERROR(VLOOKUP(U176,DAY!$A$2:$E$3000,3,0),0)</f>
        <v>11</v>
      </c>
      <c r="V113" s="32">
        <f>IFERROR(VLOOKUP(V176,DAY!$A$2:$E$3000,3,0),0)</f>
        <v>12</v>
      </c>
      <c r="W113" s="32">
        <f>IFERROR(VLOOKUP(W176,DAY!$A$2:$E$3000,3,0),0)</f>
        <v>13</v>
      </c>
      <c r="X113" s="32">
        <f>IFERROR(VLOOKUP(X176,DAY!$A$2:$E$3000,3,0),0)</f>
        <v>14</v>
      </c>
      <c r="Y113" s="32">
        <f>IFERROR(VLOOKUP(Y176,DAY!$A$2:$E$3000,3,0),0)</f>
        <v>15</v>
      </c>
      <c r="Z113" s="32">
        <f>IFERROR(VLOOKUP(Z176,DAY!$A$2:$E$3000,3,0),0)</f>
        <v>16</v>
      </c>
      <c r="AA113" s="32">
        <f>IFERROR(VLOOKUP(AA176,DAY!$A$2:$E$3000,3,0),0)</f>
        <v>17</v>
      </c>
      <c r="AB113" s="32">
        <f>IFERROR(VLOOKUP(AB176,DAY!$A$2:$E$3000,3,0),0)</f>
        <v>18</v>
      </c>
      <c r="AC113" s="32">
        <f>IFERROR(VLOOKUP(AC176,DAY!$A$2:$E$3000,3,0),0)</f>
        <v>19</v>
      </c>
      <c r="AD113" s="33">
        <f>IFERROR(VLOOKUP(AD176,DAY!$A$2:$E$3000,3,0),0)</f>
        <v>20</v>
      </c>
      <c r="AE113" s="268"/>
      <c r="AF113" s="270"/>
      <c r="AG113" s="145"/>
      <c r="AH113" s="268"/>
      <c r="AI113" s="270"/>
      <c r="AJ113" s="145"/>
      <c r="AM113" s="30"/>
      <c r="AN113" s="30"/>
      <c r="AQ113" s="31">
        <f>IFERROR(VLOOKUP(AQ192,DAY!$A$2:$E$744,2,0),0)</f>
        <v>0</v>
      </c>
    </row>
    <row r="114" spans="1:43" ht="27.75" customHeight="1" x14ac:dyDescent="0.4">
      <c r="A114" s="127"/>
      <c r="B114" s="35" t="s">
        <v>2</v>
      </c>
      <c r="C114" s="35" t="str">
        <f>IFERROR(VLOOKUP(C176,DAY!$A$2:$E$3000,4,0),0)</f>
        <v>月</v>
      </c>
      <c r="D114" s="35" t="str">
        <f>IFERROR(VLOOKUP(D176,DAY!$A$2:$E$3000,4,0),0)</f>
        <v>火</v>
      </c>
      <c r="E114" s="35" t="str">
        <f>IFERROR(VLOOKUP(E176,DAY!$A$2:$E$3000,4,0),0)</f>
        <v>水</v>
      </c>
      <c r="F114" s="35" t="str">
        <f>IFERROR(VLOOKUP(F176,DAY!$A$2:$E$3000,4,0),0)</f>
        <v>木</v>
      </c>
      <c r="G114" s="35" t="str">
        <f>IFERROR(VLOOKUP(G176,DAY!$A$2:$E$3000,4,0),0)</f>
        <v>金</v>
      </c>
      <c r="H114" s="35" t="str">
        <f>IFERROR(VLOOKUP(H176,DAY!$A$2:$E$3000,4,0),0)</f>
        <v>土</v>
      </c>
      <c r="I114" s="35" t="str">
        <f>IFERROR(VLOOKUP(I176,DAY!$A$2:$E$3000,4,0),0)</f>
        <v>日</v>
      </c>
      <c r="J114" s="35" t="str">
        <f>IFERROR(VLOOKUP(J176,DAY!$A$2:$E$3000,4,0),0)</f>
        <v>月</v>
      </c>
      <c r="K114" s="35" t="str">
        <f>IFERROR(VLOOKUP(K176,DAY!$A$2:$E$3000,4,0),0)</f>
        <v>火</v>
      </c>
      <c r="L114" s="35" t="str">
        <f>IFERROR(VLOOKUP(L176,DAY!$A$2:$E$3000,4,0),0)</f>
        <v>水</v>
      </c>
      <c r="M114" s="35" t="str">
        <f>IFERROR(VLOOKUP(M176,DAY!$A$2:$E$3000,4,0),0)</f>
        <v>木</v>
      </c>
      <c r="N114" s="35" t="str">
        <f>IFERROR(VLOOKUP(N176,DAY!$A$2:$E$3000,4,0),0)</f>
        <v>金</v>
      </c>
      <c r="O114" s="35" t="str">
        <f>IFERROR(VLOOKUP(O176,DAY!$A$2:$E$3000,4,0),0)</f>
        <v>土</v>
      </c>
      <c r="P114" s="35" t="str">
        <f>IFERROR(VLOOKUP(P176,DAY!$A$2:$E$3000,4,0),0)</f>
        <v>日</v>
      </c>
      <c r="Q114" s="35" t="str">
        <f>IFERROR(VLOOKUP(Q176,DAY!$A$2:$E$3000,4,0),0)</f>
        <v>月</v>
      </c>
      <c r="R114" s="35" t="str">
        <f>IFERROR(VLOOKUP(R176,DAY!$A$2:$E$3000,4,0),0)</f>
        <v>火</v>
      </c>
      <c r="S114" s="35" t="str">
        <f>IFERROR(VLOOKUP(S176,DAY!$A$2:$E$3000,4,0),0)</f>
        <v>水</v>
      </c>
      <c r="T114" s="35" t="str">
        <f>IFERROR(VLOOKUP(T176,DAY!$A$2:$E$3000,4,0),0)</f>
        <v>木</v>
      </c>
      <c r="U114" s="35" t="str">
        <f>IFERROR(VLOOKUP(U176,DAY!$A$2:$E$3000,4,0),0)</f>
        <v>金</v>
      </c>
      <c r="V114" s="35" t="str">
        <f>IFERROR(VLOOKUP(V176,DAY!$A$2:$E$3000,4,0),0)</f>
        <v>土</v>
      </c>
      <c r="W114" s="35" t="str">
        <f>IFERROR(VLOOKUP(W176,DAY!$A$2:$E$3000,4,0),0)</f>
        <v>日</v>
      </c>
      <c r="X114" s="35" t="str">
        <f>IFERROR(VLOOKUP(X176,DAY!$A$2:$E$3000,4,0),0)</f>
        <v>月</v>
      </c>
      <c r="Y114" s="35" t="str">
        <f>IFERROR(VLOOKUP(Y176,DAY!$A$2:$E$3000,4,0),0)</f>
        <v>火</v>
      </c>
      <c r="Z114" s="35" t="str">
        <f>IFERROR(VLOOKUP(Z176,DAY!$A$2:$E$3000,4,0),0)</f>
        <v>水</v>
      </c>
      <c r="AA114" s="35" t="str">
        <f>IFERROR(VLOOKUP(AA176,DAY!$A$2:$E$3000,4,0),0)</f>
        <v>木</v>
      </c>
      <c r="AB114" s="35" t="str">
        <f>IFERROR(VLOOKUP(AB176,DAY!$A$2:$E$3000,4,0),0)</f>
        <v>金</v>
      </c>
      <c r="AC114" s="35" t="str">
        <f>IFERROR(VLOOKUP(AC176,DAY!$A$2:$E$3000,4,0),0)</f>
        <v>土</v>
      </c>
      <c r="AD114" s="35" t="str">
        <f>IFERROR(VLOOKUP(AD176,DAY!$A$2:$E$3000,4,0),0)</f>
        <v>日</v>
      </c>
      <c r="AE114" s="268"/>
      <c r="AF114" s="270"/>
      <c r="AG114" s="145"/>
      <c r="AH114" s="268"/>
      <c r="AI114" s="270"/>
      <c r="AJ114" s="145"/>
      <c r="AM114" s="30"/>
      <c r="AN114" s="30"/>
      <c r="AQ114" s="34">
        <f>IFERROR(VLOOKUP(AQ192,DAY!$A$2:$E$744,3,0),0)</f>
        <v>0</v>
      </c>
    </row>
    <row r="115" spans="1:43" ht="89.25" customHeight="1" x14ac:dyDescent="0.4">
      <c r="A115" s="127"/>
      <c r="B115" s="36" t="s">
        <v>3</v>
      </c>
      <c r="C115" s="36" t="str">
        <f>IFERROR(VLOOKUP(C176,DAY!$A$2:$E$3000,5,0),0)</f>
        <v/>
      </c>
      <c r="D115" s="36" t="str">
        <f>IFERROR(VLOOKUP(D176,DAY!$A$2:$E$3000,5,0),0)</f>
        <v/>
      </c>
      <c r="E115" s="36" t="str">
        <f>IFERROR(VLOOKUP(E176,DAY!$A$2:$E$3000,5,0),0)</f>
        <v/>
      </c>
      <c r="F115" s="36" t="str">
        <f>IFERROR(VLOOKUP(F176,DAY!$A$2:$E$3000,5,0),0)</f>
        <v/>
      </c>
      <c r="G115" s="36" t="str">
        <f>IFERROR(VLOOKUP(G176,DAY!$A$2:$E$3000,5,0),0)</f>
        <v/>
      </c>
      <c r="H115" s="36" t="str">
        <f>IFERROR(VLOOKUP(H176,DAY!$A$2:$E$3000,5,0),0)</f>
        <v/>
      </c>
      <c r="I115" s="36" t="str">
        <f>IFERROR(VLOOKUP(I176,DAY!$A$2:$E$3000,5,0),0)</f>
        <v/>
      </c>
      <c r="J115" s="36" t="str">
        <f>IFERROR(VLOOKUP(J176,DAY!$A$2:$E$3000,5,0),0)</f>
        <v/>
      </c>
      <c r="K115" s="36" t="str">
        <f>IFERROR(VLOOKUP(K176,DAY!$A$2:$E$3000,5,0),0)</f>
        <v/>
      </c>
      <c r="L115" s="36" t="str">
        <f>IFERROR(VLOOKUP(L176,DAY!$A$2:$E$3000,5,0),0)</f>
        <v/>
      </c>
      <c r="M115" s="36" t="str">
        <f>IFERROR(VLOOKUP(M176,DAY!$A$2:$E$3000,5,0),0)</f>
        <v/>
      </c>
      <c r="N115" s="36" t="str">
        <f>IFERROR(VLOOKUP(N176,DAY!$A$2:$E$3000,5,0),0)</f>
        <v/>
      </c>
      <c r="O115" s="36" t="str">
        <f>IFERROR(VLOOKUP(O176,DAY!$A$2:$E$3000,5,0),0)</f>
        <v/>
      </c>
      <c r="P115" s="36" t="str">
        <f>IFERROR(VLOOKUP(P176,DAY!$A$2:$E$3000,5,0),0)</f>
        <v/>
      </c>
      <c r="Q115" s="36" t="str">
        <f>IFERROR(VLOOKUP(Q176,DAY!$A$2:$E$3000,5,0),0)</f>
        <v/>
      </c>
      <c r="R115" s="36" t="str">
        <f>IFERROR(VLOOKUP(R176,DAY!$A$2:$E$3000,5,0),0)</f>
        <v/>
      </c>
      <c r="S115" s="36" t="str">
        <f>IFERROR(VLOOKUP(S176,DAY!$A$2:$E$3000,5,0),0)</f>
        <v/>
      </c>
      <c r="T115" s="36" t="str">
        <f>IFERROR(VLOOKUP(T176,DAY!$A$2:$E$3000,5,0),0)</f>
        <v/>
      </c>
      <c r="U115" s="36" t="str">
        <f>IFERROR(VLOOKUP(U176,DAY!$A$2:$E$3000,5,0),0)</f>
        <v/>
      </c>
      <c r="V115" s="36" t="str">
        <f>IFERROR(VLOOKUP(V176,DAY!$A$2:$E$3000,5,0),0)</f>
        <v/>
      </c>
      <c r="W115" s="36" t="str">
        <f>IFERROR(VLOOKUP(W176,DAY!$A$2:$E$3000,5,0),0)</f>
        <v/>
      </c>
      <c r="X115" s="36" t="str">
        <f>IFERROR(VLOOKUP(X176,DAY!$A$2:$E$3000,5,0),0)</f>
        <v/>
      </c>
      <c r="Y115" s="36" t="str">
        <f>IFERROR(VLOOKUP(Y176,DAY!$A$2:$E$3000,5,0),0)</f>
        <v/>
      </c>
      <c r="Z115" s="36" t="str">
        <f>IFERROR(VLOOKUP(Z176,DAY!$A$2:$E$3000,5,0),0)</f>
        <v/>
      </c>
      <c r="AA115" s="36" t="str">
        <f>IFERROR(VLOOKUP(AA176,DAY!$A$2:$E$3000,5,0),0)</f>
        <v/>
      </c>
      <c r="AB115" s="36" t="str">
        <f>IFERROR(VLOOKUP(AB176,DAY!$A$2:$E$3000,5,0),0)</f>
        <v/>
      </c>
      <c r="AC115" s="36" t="str">
        <f>IFERROR(VLOOKUP(AC176,DAY!$A$2:$E$3000,5,0),0)</f>
        <v/>
      </c>
      <c r="AD115" s="36" t="str">
        <f>IFERROR(VLOOKUP(AD176,DAY!$A$2:$E$3000,5,0),0)</f>
        <v/>
      </c>
      <c r="AE115" s="268"/>
      <c r="AF115" s="270"/>
      <c r="AG115" s="146"/>
      <c r="AH115" s="268"/>
      <c r="AI115" s="270"/>
      <c r="AJ115" s="146"/>
      <c r="AM115" s="38"/>
      <c r="AN115" s="38"/>
      <c r="AQ115" s="34">
        <f>IFERROR(VLOOKUP(AQ192,DAY!$A$2:$E$744,4,0),0)</f>
        <v>0</v>
      </c>
    </row>
    <row r="116" spans="1:43" ht="27.75" customHeight="1" x14ac:dyDescent="0.4">
      <c r="A116" s="127"/>
      <c r="B116" s="99" t="s">
        <v>4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01">
        <f>IF(COUNT(C116:AD116)=0,+(COUNTIF(C116:AD116,"作業"))+(COUNTIF(C116:AD116,"休日")),"")</f>
        <v>0</v>
      </c>
      <c r="AF116" s="102">
        <f>IF(+COUNT(C116:AD116)=0,(COUNTIF(C116:AD116,"休日")),"")</f>
        <v>0</v>
      </c>
      <c r="AG116" s="263"/>
      <c r="AH116" s="101">
        <f>IF(COUNT(C117:AD117)=0,+(COUNTIF(C117:AD117,"作業"))+(COUNTIF(C117:AD117,"休日")),"")</f>
        <v>0</v>
      </c>
      <c r="AI116" s="102">
        <f>IF(COUNT(C117:AD117)=0,(COUNTIF(C117:AD117,"休日")),"")</f>
        <v>0</v>
      </c>
      <c r="AJ116" s="263"/>
      <c r="AL116" s="37"/>
      <c r="AM116" s="30"/>
      <c r="AN116" s="30"/>
      <c r="AQ116" s="36">
        <f>IFERROR(VLOOKUP(AQ192,DAY!$A$2:$E$744,5,0),0)</f>
        <v>0</v>
      </c>
    </row>
    <row r="117" spans="1:43" ht="27.75" customHeight="1" thickBot="1" x14ac:dyDescent="0.45">
      <c r="A117" s="156"/>
      <c r="B117" s="100" t="s">
        <v>5</v>
      </c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265">
        <f>IFERROR(AM117,0)</f>
        <v>0</v>
      </c>
      <c r="AF117" s="266"/>
      <c r="AG117" s="264"/>
      <c r="AH117" s="265">
        <f>IFERROR(AN117,0)</f>
        <v>0</v>
      </c>
      <c r="AI117" s="266"/>
      <c r="AJ117" s="264"/>
      <c r="AM117" s="42" t="e">
        <f>ROUND(AF116/AE116,3)</f>
        <v>#DIV/0!</v>
      </c>
      <c r="AN117" s="43" t="e">
        <f>ROUND(AI116/AH116,3)</f>
        <v>#DIV/0!</v>
      </c>
      <c r="AQ117" s="39">
        <f>IFERROR(VLOOKUP(AQ192,DAY!$A$2:$E$744,6,0),0)</f>
        <v>0</v>
      </c>
    </row>
    <row r="118" spans="1:43" ht="27.75" customHeight="1" thickBot="1" x14ac:dyDescent="0.45">
      <c r="A118" s="130" t="s">
        <v>79</v>
      </c>
      <c r="B118" s="29" t="s">
        <v>0</v>
      </c>
      <c r="C118" s="29">
        <f>IFERROR(VLOOKUP(C177,DAY!$A$2:$E$3000,2,0),0)</f>
        <v>7</v>
      </c>
      <c r="D118" s="29">
        <f>IFERROR(VLOOKUP(D177,DAY!$A$2:$E$3000,2,0),0)</f>
        <v>7</v>
      </c>
      <c r="E118" s="29">
        <f>IFERROR(VLOOKUP(E177,DAY!$A$2:$E$3000,2,0),0)</f>
        <v>7</v>
      </c>
      <c r="F118" s="29">
        <f>IFERROR(VLOOKUP(F177,DAY!$A$2:$E$3000,2,0),0)</f>
        <v>7</v>
      </c>
      <c r="G118" s="29">
        <f>IFERROR(VLOOKUP(G177,DAY!$A$2:$E$3000,2,0),0)</f>
        <v>7</v>
      </c>
      <c r="H118" s="29">
        <f>IFERROR(VLOOKUP(H177,DAY!$A$2:$E$3000,2,0),0)</f>
        <v>7</v>
      </c>
      <c r="I118" s="29">
        <f>IFERROR(VLOOKUP(I177,DAY!$A$2:$E$3000,2,0),0)</f>
        <v>7</v>
      </c>
      <c r="J118" s="29">
        <f>IFERROR(VLOOKUP(J177,DAY!$A$2:$E$3000,2,0),0)</f>
        <v>7</v>
      </c>
      <c r="K118" s="29">
        <f>IFERROR(VLOOKUP(K177,DAY!$A$2:$E$3000,2,0),0)</f>
        <v>7</v>
      </c>
      <c r="L118" s="29">
        <f>IFERROR(VLOOKUP(L177,DAY!$A$2:$E$3000,2,0),0)</f>
        <v>7</v>
      </c>
      <c r="M118" s="29">
        <f>IFERROR(VLOOKUP(M177,DAY!$A$2:$E$3000,2,0),0)</f>
        <v>7</v>
      </c>
      <c r="N118" s="29">
        <f>IFERROR(VLOOKUP(N177,DAY!$A$2:$E$3000,2,0),0)</f>
        <v>8</v>
      </c>
      <c r="O118" s="29">
        <f>IFERROR(VLOOKUP(O177,DAY!$A$2:$E$3000,2,0),0)</f>
        <v>8</v>
      </c>
      <c r="P118" s="29">
        <f>IFERROR(VLOOKUP(P177,DAY!$A$2:$E$3000,2,0),0)</f>
        <v>8</v>
      </c>
      <c r="Q118" s="29">
        <f>IFERROR(VLOOKUP(Q177,DAY!$A$2:$E$3000,2,0),0)</f>
        <v>8</v>
      </c>
      <c r="R118" s="29">
        <f>IFERROR(VLOOKUP(R177,DAY!$A$2:$E$3000,2,0),0)</f>
        <v>8</v>
      </c>
      <c r="S118" s="29">
        <f>IFERROR(VLOOKUP(S177,DAY!$A$2:$E$3000,2,0),0)</f>
        <v>8</v>
      </c>
      <c r="T118" s="29">
        <f>IFERROR(VLOOKUP(T177,DAY!$A$2:$E$3000,2,0),0)</f>
        <v>8</v>
      </c>
      <c r="U118" s="29">
        <f>IFERROR(VLOOKUP(U177,DAY!$A$2:$E$3000,2,0),0)</f>
        <v>8</v>
      </c>
      <c r="V118" s="29">
        <f>IFERROR(VLOOKUP(V177,DAY!$A$2:$E$3000,2,0),0)</f>
        <v>8</v>
      </c>
      <c r="W118" s="29">
        <f>IFERROR(VLOOKUP(W177,DAY!$A$2:$E$3000,2,0),0)</f>
        <v>8</v>
      </c>
      <c r="X118" s="29">
        <f>IFERROR(VLOOKUP(X177,DAY!$A$2:$E$3000,2,0),0)</f>
        <v>8</v>
      </c>
      <c r="Y118" s="29">
        <f>IFERROR(VLOOKUP(Y177,DAY!$A$2:$E$3000,2,0),0)</f>
        <v>8</v>
      </c>
      <c r="Z118" s="29">
        <f>IFERROR(VLOOKUP(Z177,DAY!$A$2:$E$3000,2,0),0)</f>
        <v>8</v>
      </c>
      <c r="AA118" s="29">
        <f>IFERROR(VLOOKUP(AA177,DAY!$A$2:$E$3000,2,0),0)</f>
        <v>8</v>
      </c>
      <c r="AB118" s="29">
        <f>IFERROR(VLOOKUP(AB177,DAY!$A$2:$E$3000,2,0),0)</f>
        <v>8</v>
      </c>
      <c r="AC118" s="29">
        <f>IFERROR(VLOOKUP(AC177,DAY!$A$2:$E$3000,2,0),0)</f>
        <v>8</v>
      </c>
      <c r="AD118" s="29">
        <f>IFERROR(VLOOKUP(AD177,DAY!$A$2:$E$3000,2,0),0)</f>
        <v>8</v>
      </c>
      <c r="AE118" s="282" t="s">
        <v>11</v>
      </c>
      <c r="AF118" s="284" t="s">
        <v>12</v>
      </c>
      <c r="AG118" s="207" t="s">
        <v>84</v>
      </c>
      <c r="AH118" s="282" t="s">
        <v>11</v>
      </c>
      <c r="AI118" s="284" t="s">
        <v>13</v>
      </c>
      <c r="AJ118" s="207" t="s">
        <v>84</v>
      </c>
      <c r="AK118" s="37"/>
      <c r="AM118" s="30"/>
      <c r="AN118" s="30"/>
      <c r="AQ118" s="41">
        <f>IFERROR(VLOOKUP(AQ192,DAY!$A$2:$E$744,7,0),0)</f>
        <v>0</v>
      </c>
    </row>
    <row r="119" spans="1:43" ht="27.75" customHeight="1" x14ac:dyDescent="0.4">
      <c r="A119" s="127"/>
      <c r="B119" s="32" t="s">
        <v>1</v>
      </c>
      <c r="C119" s="32">
        <f>IFERROR(VLOOKUP(C177,DAY!$A$2:$E$3000,3,0),0)</f>
        <v>21</v>
      </c>
      <c r="D119" s="32">
        <f>IFERROR(VLOOKUP(D177,DAY!$A$2:$E$3000,3,0),0)</f>
        <v>22</v>
      </c>
      <c r="E119" s="32">
        <f>IFERROR(VLOOKUP(E177,DAY!$A$2:$E$3000,3,0),0)</f>
        <v>23</v>
      </c>
      <c r="F119" s="32">
        <f>IFERROR(VLOOKUP(F177,DAY!$A$2:$E$3000,3,0),0)</f>
        <v>24</v>
      </c>
      <c r="G119" s="32">
        <f>IFERROR(VLOOKUP(G177,DAY!$A$2:$E$3000,3,0),0)</f>
        <v>25</v>
      </c>
      <c r="H119" s="32">
        <f>IFERROR(VLOOKUP(H177,DAY!$A$2:$E$3000,3,0),0)</f>
        <v>26</v>
      </c>
      <c r="I119" s="32">
        <f>IFERROR(VLOOKUP(I177,DAY!$A$2:$E$3000,3,0),0)</f>
        <v>27</v>
      </c>
      <c r="J119" s="32">
        <f>IFERROR(VLOOKUP(J177,DAY!$A$2:$E$3000,3,0),0)</f>
        <v>28</v>
      </c>
      <c r="K119" s="32">
        <f>IFERROR(VLOOKUP(K177,DAY!$A$2:$E$3000,3,0),0)</f>
        <v>29</v>
      </c>
      <c r="L119" s="32">
        <f>IFERROR(VLOOKUP(L177,DAY!$A$2:$E$3000,3,0),0)</f>
        <v>30</v>
      </c>
      <c r="M119" s="32">
        <f>IFERROR(VLOOKUP(M177,DAY!$A$2:$E$3000,3,0),0)</f>
        <v>31</v>
      </c>
      <c r="N119" s="32">
        <f>IFERROR(VLOOKUP(N177,DAY!$A$2:$E$3000,3,0),0)</f>
        <v>1</v>
      </c>
      <c r="O119" s="32">
        <f>IFERROR(VLOOKUP(O177,DAY!$A$2:$E$3000,3,0),0)</f>
        <v>2</v>
      </c>
      <c r="P119" s="32">
        <f>IFERROR(VLOOKUP(P177,DAY!$A$2:$E$3000,3,0),0)</f>
        <v>3</v>
      </c>
      <c r="Q119" s="32">
        <f>IFERROR(VLOOKUP(Q177,DAY!$A$2:$E$3000,3,0),0)</f>
        <v>4</v>
      </c>
      <c r="R119" s="32">
        <f>IFERROR(VLOOKUP(R177,DAY!$A$2:$E$3000,3,0),0)</f>
        <v>5</v>
      </c>
      <c r="S119" s="32">
        <f>IFERROR(VLOOKUP(S177,DAY!$A$2:$E$3000,3,0),0)</f>
        <v>6</v>
      </c>
      <c r="T119" s="32">
        <f>IFERROR(VLOOKUP(T177,DAY!$A$2:$E$3000,3,0),0)</f>
        <v>7</v>
      </c>
      <c r="U119" s="32">
        <f>IFERROR(VLOOKUP(U177,DAY!$A$2:$E$3000,3,0),0)</f>
        <v>8</v>
      </c>
      <c r="V119" s="32">
        <f>IFERROR(VLOOKUP(V177,DAY!$A$2:$E$3000,3,0),0)</f>
        <v>9</v>
      </c>
      <c r="W119" s="32">
        <f>IFERROR(VLOOKUP(W177,DAY!$A$2:$E$3000,3,0),0)</f>
        <v>10</v>
      </c>
      <c r="X119" s="32">
        <f>IFERROR(VLOOKUP(X177,DAY!$A$2:$E$3000,3,0),0)</f>
        <v>11</v>
      </c>
      <c r="Y119" s="32">
        <f>IFERROR(VLOOKUP(Y177,DAY!$A$2:$E$3000,3,0),0)</f>
        <v>12</v>
      </c>
      <c r="Z119" s="32">
        <f>IFERROR(VLOOKUP(Z177,DAY!$A$2:$E$3000,3,0),0)</f>
        <v>13</v>
      </c>
      <c r="AA119" s="32">
        <f>IFERROR(VLOOKUP(AA177,DAY!$A$2:$E$3000,3,0),0)</f>
        <v>14</v>
      </c>
      <c r="AB119" s="32">
        <f>IFERROR(VLOOKUP(AB177,DAY!$A$2:$E$3000,3,0),0)</f>
        <v>15</v>
      </c>
      <c r="AC119" s="32">
        <f>IFERROR(VLOOKUP(AC177,DAY!$A$2:$E$3000,3,0),0)</f>
        <v>16</v>
      </c>
      <c r="AD119" s="33">
        <f>IFERROR(VLOOKUP(AD177,DAY!$A$2:$E$3000,3,0),0)</f>
        <v>17</v>
      </c>
      <c r="AE119" s="283"/>
      <c r="AF119" s="285"/>
      <c r="AG119" s="145"/>
      <c r="AH119" s="283"/>
      <c r="AI119" s="285"/>
      <c r="AJ119" s="145"/>
      <c r="AM119" s="30"/>
      <c r="AN119" s="30"/>
      <c r="AQ119" s="31">
        <f>IFERROR(VLOOKUP(AQ198,DAY!$A$2:$E$744,2,0),0)</f>
        <v>0</v>
      </c>
    </row>
    <row r="120" spans="1:43" ht="27.75" customHeight="1" x14ac:dyDescent="0.4">
      <c r="A120" s="127"/>
      <c r="B120" s="35" t="s">
        <v>2</v>
      </c>
      <c r="C120" s="35" t="str">
        <f>IFERROR(VLOOKUP(C177,DAY!$A$2:$E$3000,4,0),0)</f>
        <v>月</v>
      </c>
      <c r="D120" s="35" t="str">
        <f>IFERROR(VLOOKUP(D177,DAY!$A$2:$E$3000,4,0),0)</f>
        <v>火</v>
      </c>
      <c r="E120" s="35" t="str">
        <f>IFERROR(VLOOKUP(E177,DAY!$A$2:$E$3000,4,0),0)</f>
        <v>水</v>
      </c>
      <c r="F120" s="35" t="str">
        <f>IFERROR(VLOOKUP(F177,DAY!$A$2:$E$3000,4,0),0)</f>
        <v>木</v>
      </c>
      <c r="G120" s="35" t="str">
        <f>IFERROR(VLOOKUP(G177,DAY!$A$2:$E$3000,4,0),0)</f>
        <v>金</v>
      </c>
      <c r="H120" s="35" t="str">
        <f>IFERROR(VLOOKUP(H177,DAY!$A$2:$E$3000,4,0),0)</f>
        <v>土</v>
      </c>
      <c r="I120" s="35" t="str">
        <f>IFERROR(VLOOKUP(I177,DAY!$A$2:$E$3000,4,0),0)</f>
        <v>日</v>
      </c>
      <c r="J120" s="35" t="str">
        <f>IFERROR(VLOOKUP(J177,DAY!$A$2:$E$3000,4,0),0)</f>
        <v>月</v>
      </c>
      <c r="K120" s="35" t="str">
        <f>IFERROR(VLOOKUP(K177,DAY!$A$2:$E$3000,4,0),0)</f>
        <v>火</v>
      </c>
      <c r="L120" s="35" t="str">
        <f>IFERROR(VLOOKUP(L177,DAY!$A$2:$E$3000,4,0),0)</f>
        <v>水</v>
      </c>
      <c r="M120" s="35" t="str">
        <f>IFERROR(VLOOKUP(M177,DAY!$A$2:$E$3000,4,0),0)</f>
        <v>木</v>
      </c>
      <c r="N120" s="35" t="str">
        <f>IFERROR(VLOOKUP(N177,DAY!$A$2:$E$3000,4,0),0)</f>
        <v>金</v>
      </c>
      <c r="O120" s="35" t="str">
        <f>IFERROR(VLOOKUP(O177,DAY!$A$2:$E$3000,4,0),0)</f>
        <v>土</v>
      </c>
      <c r="P120" s="35" t="str">
        <f>IFERROR(VLOOKUP(P177,DAY!$A$2:$E$3000,4,0),0)</f>
        <v>日</v>
      </c>
      <c r="Q120" s="35" t="str">
        <f>IFERROR(VLOOKUP(Q177,DAY!$A$2:$E$3000,4,0),0)</f>
        <v>月</v>
      </c>
      <c r="R120" s="35" t="str">
        <f>IFERROR(VLOOKUP(R177,DAY!$A$2:$E$3000,4,0),0)</f>
        <v>火</v>
      </c>
      <c r="S120" s="35" t="str">
        <f>IFERROR(VLOOKUP(S177,DAY!$A$2:$E$3000,4,0),0)</f>
        <v>水</v>
      </c>
      <c r="T120" s="35" t="str">
        <f>IFERROR(VLOOKUP(T177,DAY!$A$2:$E$3000,4,0),0)</f>
        <v>木</v>
      </c>
      <c r="U120" s="35" t="str">
        <f>IFERROR(VLOOKUP(U177,DAY!$A$2:$E$3000,4,0),0)</f>
        <v>金</v>
      </c>
      <c r="V120" s="35" t="str">
        <f>IFERROR(VLOOKUP(V177,DAY!$A$2:$E$3000,4,0),0)</f>
        <v>土</v>
      </c>
      <c r="W120" s="35" t="str">
        <f>IFERROR(VLOOKUP(W177,DAY!$A$2:$E$3000,4,0),0)</f>
        <v>日</v>
      </c>
      <c r="X120" s="35" t="str">
        <f>IFERROR(VLOOKUP(X177,DAY!$A$2:$E$3000,4,0),0)</f>
        <v>月</v>
      </c>
      <c r="Y120" s="35" t="str">
        <f>IFERROR(VLOOKUP(Y177,DAY!$A$2:$E$3000,4,0),0)</f>
        <v>火</v>
      </c>
      <c r="Z120" s="35" t="str">
        <f>IFERROR(VLOOKUP(Z177,DAY!$A$2:$E$3000,4,0),0)</f>
        <v>水</v>
      </c>
      <c r="AA120" s="35" t="str">
        <f>IFERROR(VLOOKUP(AA177,DAY!$A$2:$E$3000,4,0),0)</f>
        <v>木</v>
      </c>
      <c r="AB120" s="35" t="str">
        <f>IFERROR(VLOOKUP(AB177,DAY!$A$2:$E$3000,4,0),0)</f>
        <v>金</v>
      </c>
      <c r="AC120" s="35" t="str">
        <f>IFERROR(VLOOKUP(AC177,DAY!$A$2:$E$3000,4,0),0)</f>
        <v>土</v>
      </c>
      <c r="AD120" s="35" t="str">
        <f>IFERROR(VLOOKUP(AD177,DAY!$A$2:$E$3000,4,0),0)</f>
        <v>日</v>
      </c>
      <c r="AE120" s="283"/>
      <c r="AF120" s="285"/>
      <c r="AG120" s="145"/>
      <c r="AH120" s="283"/>
      <c r="AI120" s="285"/>
      <c r="AJ120" s="145"/>
      <c r="AM120" s="30"/>
      <c r="AN120" s="30"/>
      <c r="AQ120" s="34">
        <f>IFERROR(VLOOKUP(AQ198,DAY!$A$2:$E$744,3,0),0)</f>
        <v>0</v>
      </c>
    </row>
    <row r="121" spans="1:43" ht="89.25" customHeight="1" x14ac:dyDescent="0.4">
      <c r="A121" s="127"/>
      <c r="B121" s="36" t="s">
        <v>3</v>
      </c>
      <c r="C121" s="36" t="str">
        <f>IFERROR(VLOOKUP(C177,DAY!$A$2:$E$3000,5,0),0)</f>
        <v>海の日</v>
      </c>
      <c r="D121" s="36" t="str">
        <f>IFERROR(VLOOKUP(D177,DAY!$A$2:$E$3000,5,0),0)</f>
        <v/>
      </c>
      <c r="E121" s="36" t="str">
        <f>IFERROR(VLOOKUP(E177,DAY!$A$2:$E$3000,5,0),0)</f>
        <v/>
      </c>
      <c r="F121" s="36" t="str">
        <f>IFERROR(VLOOKUP(F177,DAY!$A$2:$E$3000,5,0),0)</f>
        <v/>
      </c>
      <c r="G121" s="36" t="str">
        <f>IFERROR(VLOOKUP(G177,DAY!$A$2:$E$3000,5,0),0)</f>
        <v/>
      </c>
      <c r="H121" s="36" t="str">
        <f>IFERROR(VLOOKUP(H177,DAY!$A$2:$E$3000,5,0),0)</f>
        <v/>
      </c>
      <c r="I121" s="36" t="str">
        <f>IFERROR(VLOOKUP(I177,DAY!$A$2:$E$3000,5,0),0)</f>
        <v/>
      </c>
      <c r="J121" s="36" t="str">
        <f>IFERROR(VLOOKUP(J177,DAY!$A$2:$E$3000,5,0),0)</f>
        <v/>
      </c>
      <c r="K121" s="36" t="str">
        <f>IFERROR(VLOOKUP(K177,DAY!$A$2:$E$3000,5,0),0)</f>
        <v/>
      </c>
      <c r="L121" s="36" t="str">
        <f>IFERROR(VLOOKUP(L177,DAY!$A$2:$E$3000,5,0),0)</f>
        <v/>
      </c>
      <c r="M121" s="36" t="str">
        <f>IFERROR(VLOOKUP(M177,DAY!$A$2:$E$3000,5,0),0)</f>
        <v/>
      </c>
      <c r="N121" s="36" t="str">
        <f>IFERROR(VLOOKUP(N177,DAY!$A$2:$E$3000,5,0),0)</f>
        <v/>
      </c>
      <c r="O121" s="36" t="str">
        <f>IFERROR(VLOOKUP(O177,DAY!$A$2:$E$3000,5,0),0)</f>
        <v/>
      </c>
      <c r="P121" s="36" t="str">
        <f>IFERROR(VLOOKUP(P177,DAY!$A$2:$E$3000,5,0),0)</f>
        <v/>
      </c>
      <c r="Q121" s="36" t="str">
        <f>IFERROR(VLOOKUP(Q177,DAY!$A$2:$E$3000,5,0),0)</f>
        <v/>
      </c>
      <c r="R121" s="36" t="str">
        <f>IFERROR(VLOOKUP(R177,DAY!$A$2:$E$3000,5,0),0)</f>
        <v/>
      </c>
      <c r="S121" s="36" t="str">
        <f>IFERROR(VLOOKUP(S177,DAY!$A$2:$E$3000,5,0),0)</f>
        <v/>
      </c>
      <c r="T121" s="36" t="str">
        <f>IFERROR(VLOOKUP(T177,DAY!$A$2:$E$3000,5,0),0)</f>
        <v/>
      </c>
      <c r="U121" s="36" t="str">
        <f>IFERROR(VLOOKUP(U177,DAY!$A$2:$E$3000,5,0),0)</f>
        <v/>
      </c>
      <c r="V121" s="36" t="str">
        <f>IFERROR(VLOOKUP(V177,DAY!$A$2:$E$3000,5,0),0)</f>
        <v/>
      </c>
      <c r="W121" s="36" t="str">
        <f>IFERROR(VLOOKUP(W177,DAY!$A$2:$E$3000,5,0),0)</f>
        <v/>
      </c>
      <c r="X121" s="36" t="str">
        <f>IFERROR(VLOOKUP(X177,DAY!$A$2:$E$3000,5,0),0)</f>
        <v>山の日</v>
      </c>
      <c r="Y121" s="36" t="str">
        <f>IFERROR(VLOOKUP(Y177,DAY!$A$2:$E$3000,5,0),0)</f>
        <v/>
      </c>
      <c r="Z121" s="36" t="str">
        <f>IFERROR(VLOOKUP(Z177,DAY!$A$2:$E$3000,5,0),0)</f>
        <v/>
      </c>
      <c r="AA121" s="36" t="str">
        <f>IFERROR(VLOOKUP(AA177,DAY!$A$2:$E$3000,5,0),0)</f>
        <v/>
      </c>
      <c r="AB121" s="36" t="str">
        <f>IFERROR(VLOOKUP(AB177,DAY!$A$2:$E$3000,5,0),0)</f>
        <v/>
      </c>
      <c r="AC121" s="36" t="str">
        <f>IFERROR(VLOOKUP(AC177,DAY!$A$2:$E$3000,5,0),0)</f>
        <v/>
      </c>
      <c r="AD121" s="36" t="str">
        <f>IFERROR(VLOOKUP(AD177,DAY!$A$2:$E$3000,5,0),0)</f>
        <v/>
      </c>
      <c r="AE121" s="267"/>
      <c r="AF121" s="269"/>
      <c r="AG121" s="146"/>
      <c r="AH121" s="267"/>
      <c r="AI121" s="269"/>
      <c r="AJ121" s="146"/>
      <c r="AM121" s="38"/>
      <c r="AN121" s="38"/>
      <c r="AQ121" s="34">
        <f>IFERROR(VLOOKUP(AQ198,DAY!$A$2:$E$744,4,0),0)</f>
        <v>0</v>
      </c>
    </row>
    <row r="122" spans="1:43" ht="27.75" customHeight="1" x14ac:dyDescent="0.4">
      <c r="A122" s="127"/>
      <c r="B122" s="99" t="s">
        <v>4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01">
        <f>IF(COUNT(C122:AD122)=0,+(COUNTIF(C122:AD122,"作業"))+(COUNTIF(C122:AD122,"休日")),"")</f>
        <v>0</v>
      </c>
      <c r="AF122" s="102">
        <f>IF(+COUNT(C122:AD122)=0,(COUNTIF(C122:AD122,"休日")),"")</f>
        <v>0</v>
      </c>
      <c r="AG122" s="263"/>
      <c r="AH122" s="101">
        <f>IF(COUNT(C123:AD123)=0,+(COUNTIF(C123:AD123,"作業"))+(COUNTIF(C123:AD123,"休日")),"")</f>
        <v>0</v>
      </c>
      <c r="AI122" s="102">
        <f>IF(COUNT(C123:AD123)=0,(COUNTIF(C123:AD123,"休日")),"")</f>
        <v>0</v>
      </c>
      <c r="AJ122" s="263"/>
      <c r="AL122" s="37"/>
      <c r="AM122" s="30"/>
      <c r="AN122" s="30"/>
      <c r="AQ122" s="36">
        <f>IFERROR(VLOOKUP(AQ198,DAY!$A$2:$E$744,5,0),0)</f>
        <v>0</v>
      </c>
    </row>
    <row r="123" spans="1:43" ht="27.75" customHeight="1" thickBot="1" x14ac:dyDescent="0.45">
      <c r="A123" s="156"/>
      <c r="B123" s="100" t="s">
        <v>5</v>
      </c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265">
        <f>IFERROR(AM123,0)</f>
        <v>0</v>
      </c>
      <c r="AF123" s="266"/>
      <c r="AG123" s="264"/>
      <c r="AH123" s="265">
        <f>IFERROR(AN123,0)</f>
        <v>0</v>
      </c>
      <c r="AI123" s="266"/>
      <c r="AJ123" s="264"/>
      <c r="AM123" s="42" t="e">
        <f>ROUND(AF122/AE122,3)</f>
        <v>#DIV/0!</v>
      </c>
      <c r="AN123" s="43" t="e">
        <f>ROUND(AI122/AH122,3)</f>
        <v>#DIV/0!</v>
      </c>
      <c r="AQ123" s="39">
        <f>IFERROR(VLOOKUP(AQ198,DAY!$A$2:$E$744,6,0),0)</f>
        <v>0</v>
      </c>
    </row>
    <row r="124" spans="1:43" ht="27.75" customHeight="1" thickBot="1" x14ac:dyDescent="0.45">
      <c r="A124" s="130" t="s">
        <v>80</v>
      </c>
      <c r="B124" s="29" t="s">
        <v>0</v>
      </c>
      <c r="C124" s="29">
        <f>IFERROR(VLOOKUP(C178,DAY!$A$2:$E$3000,2,0),0)</f>
        <v>8</v>
      </c>
      <c r="D124" s="29">
        <f>IFERROR(VLOOKUP(D178,DAY!$A$2:$E$3000,2,0),0)</f>
        <v>8</v>
      </c>
      <c r="E124" s="29">
        <f>IFERROR(VLOOKUP(E178,DAY!$A$2:$E$3000,2,0),0)</f>
        <v>8</v>
      </c>
      <c r="F124" s="29">
        <f>IFERROR(VLOOKUP(F178,DAY!$A$2:$E$3000,2,0),0)</f>
        <v>8</v>
      </c>
      <c r="G124" s="29">
        <f>IFERROR(VLOOKUP(G178,DAY!$A$2:$E$3000,2,0),0)</f>
        <v>8</v>
      </c>
      <c r="H124" s="29">
        <f>IFERROR(VLOOKUP(H178,DAY!$A$2:$E$3000,2,0),0)</f>
        <v>8</v>
      </c>
      <c r="I124" s="29">
        <f>IFERROR(VLOOKUP(I178,DAY!$A$2:$E$3000,2,0),0)</f>
        <v>8</v>
      </c>
      <c r="J124" s="29">
        <f>IFERROR(VLOOKUP(J178,DAY!$A$2:$E$3000,2,0),0)</f>
        <v>8</v>
      </c>
      <c r="K124" s="29">
        <f>IFERROR(VLOOKUP(K178,DAY!$A$2:$E$3000,2,0),0)</f>
        <v>8</v>
      </c>
      <c r="L124" s="29">
        <f>IFERROR(VLOOKUP(L178,DAY!$A$2:$E$3000,2,0),0)</f>
        <v>8</v>
      </c>
      <c r="M124" s="29">
        <f>IFERROR(VLOOKUP(M178,DAY!$A$2:$E$3000,2,0),0)</f>
        <v>8</v>
      </c>
      <c r="N124" s="29">
        <f>IFERROR(VLOOKUP(N178,DAY!$A$2:$E$3000,2,0),0)</f>
        <v>8</v>
      </c>
      <c r="O124" s="29">
        <f>IFERROR(VLOOKUP(O178,DAY!$A$2:$E$3000,2,0),0)</f>
        <v>8</v>
      </c>
      <c r="P124" s="29">
        <f>IFERROR(VLOOKUP(P178,DAY!$A$2:$E$3000,2,0),0)</f>
        <v>8</v>
      </c>
      <c r="Q124" s="29">
        <f>IFERROR(VLOOKUP(Q178,DAY!$A$2:$E$3000,2,0),0)</f>
        <v>9</v>
      </c>
      <c r="R124" s="29">
        <f>IFERROR(VLOOKUP(R178,DAY!$A$2:$E$3000,2,0),0)</f>
        <v>9</v>
      </c>
      <c r="S124" s="29">
        <f>IFERROR(VLOOKUP(S178,DAY!$A$2:$E$3000,2,0),0)</f>
        <v>9</v>
      </c>
      <c r="T124" s="29">
        <f>IFERROR(VLOOKUP(T178,DAY!$A$2:$E$3000,2,0),0)</f>
        <v>9</v>
      </c>
      <c r="U124" s="29">
        <f>IFERROR(VLOOKUP(U178,DAY!$A$2:$E$3000,2,0),0)</f>
        <v>9</v>
      </c>
      <c r="V124" s="29">
        <f>IFERROR(VLOOKUP(V178,DAY!$A$2:$E$3000,2,0),0)</f>
        <v>9</v>
      </c>
      <c r="W124" s="29">
        <f>IFERROR(VLOOKUP(W178,DAY!$A$2:$E$3000,2,0),0)</f>
        <v>9</v>
      </c>
      <c r="X124" s="29">
        <f>IFERROR(VLOOKUP(X178,DAY!$A$2:$E$3000,2,0),0)</f>
        <v>9</v>
      </c>
      <c r="Y124" s="29">
        <f>IFERROR(VLOOKUP(Y178,DAY!$A$2:$E$3000,2,0),0)</f>
        <v>9</v>
      </c>
      <c r="Z124" s="29">
        <f>IFERROR(VLOOKUP(Z178,DAY!$A$2:$E$3000,2,0),0)</f>
        <v>9</v>
      </c>
      <c r="AA124" s="29">
        <f>IFERROR(VLOOKUP(AA178,DAY!$A$2:$E$3000,2,0),0)</f>
        <v>9</v>
      </c>
      <c r="AB124" s="29">
        <f>IFERROR(VLOOKUP(AB178,DAY!$A$2:$E$3000,2,0),0)</f>
        <v>9</v>
      </c>
      <c r="AC124" s="29">
        <f>IFERROR(VLOOKUP(AC178,DAY!$A$2:$E$3000,2,0),0)</f>
        <v>9</v>
      </c>
      <c r="AD124" s="29">
        <f>IFERROR(VLOOKUP(AD178,DAY!$A$2:$E$3000,2,0),0)</f>
        <v>9</v>
      </c>
      <c r="AE124" s="267" t="s">
        <v>11</v>
      </c>
      <c r="AF124" s="269" t="s">
        <v>12</v>
      </c>
      <c r="AG124" s="145" t="s">
        <v>84</v>
      </c>
      <c r="AH124" s="271" t="s">
        <v>11</v>
      </c>
      <c r="AI124" s="272" t="s">
        <v>13</v>
      </c>
      <c r="AJ124" s="145" t="s">
        <v>84</v>
      </c>
      <c r="AK124" s="37"/>
      <c r="AM124" s="30"/>
      <c r="AN124" s="30"/>
      <c r="AQ124" s="41">
        <f>IFERROR(VLOOKUP(AQ198,DAY!$A$2:$E$744,7,0),0)</f>
        <v>0</v>
      </c>
    </row>
    <row r="125" spans="1:43" ht="27.75" customHeight="1" x14ac:dyDescent="0.4">
      <c r="A125" s="127"/>
      <c r="B125" s="32" t="s">
        <v>1</v>
      </c>
      <c r="C125" s="32">
        <f>IFERROR(VLOOKUP(C178,DAY!$A$2:$E$3000,3,0),0)</f>
        <v>18</v>
      </c>
      <c r="D125" s="32">
        <f>IFERROR(VLOOKUP(D178,DAY!$A$2:$E$3000,3,0),0)</f>
        <v>19</v>
      </c>
      <c r="E125" s="32">
        <f>IFERROR(VLOOKUP(E178,DAY!$A$2:$E$3000,3,0),0)</f>
        <v>20</v>
      </c>
      <c r="F125" s="32">
        <f>IFERROR(VLOOKUP(F178,DAY!$A$2:$E$3000,3,0),0)</f>
        <v>21</v>
      </c>
      <c r="G125" s="32">
        <f>IFERROR(VLOOKUP(G178,DAY!$A$2:$E$3000,3,0),0)</f>
        <v>22</v>
      </c>
      <c r="H125" s="32">
        <f>IFERROR(VLOOKUP(H178,DAY!$A$2:$E$3000,3,0),0)</f>
        <v>23</v>
      </c>
      <c r="I125" s="32">
        <f>IFERROR(VLOOKUP(I178,DAY!$A$2:$E$3000,3,0),0)</f>
        <v>24</v>
      </c>
      <c r="J125" s="32">
        <f>IFERROR(VLOOKUP(J178,DAY!$A$2:$E$3000,3,0),0)</f>
        <v>25</v>
      </c>
      <c r="K125" s="32">
        <f>IFERROR(VLOOKUP(K178,DAY!$A$2:$E$3000,3,0),0)</f>
        <v>26</v>
      </c>
      <c r="L125" s="32">
        <f>IFERROR(VLOOKUP(L178,DAY!$A$2:$E$3000,3,0),0)</f>
        <v>27</v>
      </c>
      <c r="M125" s="32">
        <f>IFERROR(VLOOKUP(M178,DAY!$A$2:$E$3000,3,0),0)</f>
        <v>28</v>
      </c>
      <c r="N125" s="32">
        <f>IFERROR(VLOOKUP(N178,DAY!$A$2:$E$3000,3,0),0)</f>
        <v>29</v>
      </c>
      <c r="O125" s="32">
        <f>IFERROR(VLOOKUP(O178,DAY!$A$2:$E$3000,3,0),0)</f>
        <v>30</v>
      </c>
      <c r="P125" s="32">
        <f>IFERROR(VLOOKUP(P178,DAY!$A$2:$E$3000,3,0),0)</f>
        <v>31</v>
      </c>
      <c r="Q125" s="32">
        <f>IFERROR(VLOOKUP(Q178,DAY!$A$2:$E$3000,3,0),0)</f>
        <v>1</v>
      </c>
      <c r="R125" s="32">
        <f>IFERROR(VLOOKUP(R178,DAY!$A$2:$E$3000,3,0),0)</f>
        <v>2</v>
      </c>
      <c r="S125" s="32">
        <f>IFERROR(VLOOKUP(S178,DAY!$A$2:$E$3000,3,0),0)</f>
        <v>3</v>
      </c>
      <c r="T125" s="32">
        <f>IFERROR(VLOOKUP(T178,DAY!$A$2:$E$3000,3,0),0)</f>
        <v>4</v>
      </c>
      <c r="U125" s="32">
        <f>IFERROR(VLOOKUP(U178,DAY!$A$2:$E$3000,3,0),0)</f>
        <v>5</v>
      </c>
      <c r="V125" s="32">
        <f>IFERROR(VLOOKUP(V178,DAY!$A$2:$E$3000,3,0),0)</f>
        <v>6</v>
      </c>
      <c r="W125" s="32">
        <f>IFERROR(VLOOKUP(W178,DAY!$A$2:$E$3000,3,0),0)</f>
        <v>7</v>
      </c>
      <c r="X125" s="32">
        <f>IFERROR(VLOOKUP(X178,DAY!$A$2:$E$3000,3,0),0)</f>
        <v>8</v>
      </c>
      <c r="Y125" s="32">
        <f>IFERROR(VLOOKUP(Y178,DAY!$A$2:$E$3000,3,0),0)</f>
        <v>9</v>
      </c>
      <c r="Z125" s="32">
        <f>IFERROR(VLOOKUP(Z178,DAY!$A$2:$E$3000,3,0),0)</f>
        <v>10</v>
      </c>
      <c r="AA125" s="32">
        <f>IFERROR(VLOOKUP(AA178,DAY!$A$2:$E$3000,3,0),0)</f>
        <v>11</v>
      </c>
      <c r="AB125" s="32">
        <f>IFERROR(VLOOKUP(AB178,DAY!$A$2:$E$3000,3,0),0)</f>
        <v>12</v>
      </c>
      <c r="AC125" s="32">
        <f>IFERROR(VLOOKUP(AC178,DAY!$A$2:$E$3000,3,0),0)</f>
        <v>13</v>
      </c>
      <c r="AD125" s="33">
        <f>IFERROR(VLOOKUP(AD178,DAY!$A$2:$E$3000,3,0),0)</f>
        <v>14</v>
      </c>
      <c r="AE125" s="268"/>
      <c r="AF125" s="270"/>
      <c r="AG125" s="145"/>
      <c r="AH125" s="268"/>
      <c r="AI125" s="270"/>
      <c r="AJ125" s="145"/>
      <c r="AM125" s="30"/>
      <c r="AN125" s="30"/>
      <c r="AQ125" s="31">
        <f>IFERROR(VLOOKUP(AQ204,DAY!$A$2:$E$744,2,0),0)</f>
        <v>0</v>
      </c>
    </row>
    <row r="126" spans="1:43" ht="27.75" customHeight="1" x14ac:dyDescent="0.4">
      <c r="A126" s="127"/>
      <c r="B126" s="35" t="s">
        <v>2</v>
      </c>
      <c r="C126" s="35" t="str">
        <f>IFERROR(VLOOKUP(C178,DAY!$A$2:$E$3000,4,0),0)</f>
        <v>月</v>
      </c>
      <c r="D126" s="35" t="str">
        <f>IFERROR(VLOOKUP(D178,DAY!$A$2:$E$3000,4,0),0)</f>
        <v>火</v>
      </c>
      <c r="E126" s="35" t="str">
        <f>IFERROR(VLOOKUP(E178,DAY!$A$2:$E$3000,4,0),0)</f>
        <v>水</v>
      </c>
      <c r="F126" s="35" t="str">
        <f>IFERROR(VLOOKUP(F178,DAY!$A$2:$E$3000,4,0),0)</f>
        <v>木</v>
      </c>
      <c r="G126" s="35" t="str">
        <f>IFERROR(VLOOKUP(G178,DAY!$A$2:$E$3000,4,0),0)</f>
        <v>金</v>
      </c>
      <c r="H126" s="35" t="str">
        <f>IFERROR(VLOOKUP(H178,DAY!$A$2:$E$3000,4,0),0)</f>
        <v>土</v>
      </c>
      <c r="I126" s="35" t="str">
        <f>IFERROR(VLOOKUP(I178,DAY!$A$2:$E$3000,4,0),0)</f>
        <v>日</v>
      </c>
      <c r="J126" s="35" t="str">
        <f>IFERROR(VLOOKUP(J178,DAY!$A$2:$E$3000,4,0),0)</f>
        <v>月</v>
      </c>
      <c r="K126" s="35" t="str">
        <f>IFERROR(VLOOKUP(K178,DAY!$A$2:$E$3000,4,0),0)</f>
        <v>火</v>
      </c>
      <c r="L126" s="35" t="str">
        <f>IFERROR(VLOOKUP(L178,DAY!$A$2:$E$3000,4,0),0)</f>
        <v>水</v>
      </c>
      <c r="M126" s="35" t="str">
        <f>IFERROR(VLOOKUP(M178,DAY!$A$2:$E$3000,4,0),0)</f>
        <v>木</v>
      </c>
      <c r="N126" s="35" t="str">
        <f>IFERROR(VLOOKUP(N178,DAY!$A$2:$E$3000,4,0),0)</f>
        <v>金</v>
      </c>
      <c r="O126" s="35" t="str">
        <f>IFERROR(VLOOKUP(O178,DAY!$A$2:$E$3000,4,0),0)</f>
        <v>土</v>
      </c>
      <c r="P126" s="35" t="str">
        <f>IFERROR(VLOOKUP(P178,DAY!$A$2:$E$3000,4,0),0)</f>
        <v>日</v>
      </c>
      <c r="Q126" s="35" t="str">
        <f>IFERROR(VLOOKUP(Q178,DAY!$A$2:$E$3000,4,0),0)</f>
        <v>月</v>
      </c>
      <c r="R126" s="35" t="str">
        <f>IFERROR(VLOOKUP(R178,DAY!$A$2:$E$3000,4,0),0)</f>
        <v>火</v>
      </c>
      <c r="S126" s="35" t="str">
        <f>IFERROR(VLOOKUP(S178,DAY!$A$2:$E$3000,4,0),0)</f>
        <v>水</v>
      </c>
      <c r="T126" s="35" t="str">
        <f>IFERROR(VLOOKUP(T178,DAY!$A$2:$E$3000,4,0),0)</f>
        <v>木</v>
      </c>
      <c r="U126" s="35" t="str">
        <f>IFERROR(VLOOKUP(U178,DAY!$A$2:$E$3000,4,0),0)</f>
        <v>金</v>
      </c>
      <c r="V126" s="35" t="str">
        <f>IFERROR(VLOOKUP(V178,DAY!$A$2:$E$3000,4,0),0)</f>
        <v>土</v>
      </c>
      <c r="W126" s="35" t="str">
        <f>IFERROR(VLOOKUP(W178,DAY!$A$2:$E$3000,4,0),0)</f>
        <v>日</v>
      </c>
      <c r="X126" s="35" t="str">
        <f>IFERROR(VLOOKUP(X178,DAY!$A$2:$E$3000,4,0),0)</f>
        <v>月</v>
      </c>
      <c r="Y126" s="35" t="str">
        <f>IFERROR(VLOOKUP(Y178,DAY!$A$2:$E$3000,4,0),0)</f>
        <v>火</v>
      </c>
      <c r="Z126" s="35" t="str">
        <f>IFERROR(VLOOKUP(Z178,DAY!$A$2:$E$3000,4,0),0)</f>
        <v>水</v>
      </c>
      <c r="AA126" s="35" t="str">
        <f>IFERROR(VLOOKUP(AA178,DAY!$A$2:$E$3000,4,0),0)</f>
        <v>木</v>
      </c>
      <c r="AB126" s="35" t="str">
        <f>IFERROR(VLOOKUP(AB178,DAY!$A$2:$E$3000,4,0),0)</f>
        <v>金</v>
      </c>
      <c r="AC126" s="35" t="str">
        <f>IFERROR(VLOOKUP(AC178,DAY!$A$2:$E$3000,4,0),0)</f>
        <v>土</v>
      </c>
      <c r="AD126" s="35" t="str">
        <f>IFERROR(VLOOKUP(AD178,DAY!$A$2:$E$3000,4,0),0)</f>
        <v>日</v>
      </c>
      <c r="AE126" s="268"/>
      <c r="AF126" s="270"/>
      <c r="AG126" s="145"/>
      <c r="AH126" s="268"/>
      <c r="AI126" s="270"/>
      <c r="AJ126" s="145"/>
      <c r="AM126" s="30"/>
      <c r="AN126" s="30"/>
      <c r="AQ126" s="34">
        <f>IFERROR(VLOOKUP(AQ204,DAY!$A$2:$E$744,3,0),0)</f>
        <v>0</v>
      </c>
    </row>
    <row r="127" spans="1:43" ht="89.25" customHeight="1" x14ac:dyDescent="0.4">
      <c r="A127" s="127"/>
      <c r="B127" s="36" t="s">
        <v>3</v>
      </c>
      <c r="C127" s="36" t="str">
        <f>IFERROR(VLOOKUP(C178,DAY!$A$2:$E$3000,5,0),0)</f>
        <v/>
      </c>
      <c r="D127" s="36" t="str">
        <f>IFERROR(VLOOKUP(D178,DAY!$A$2:$E$3000,5,0),0)</f>
        <v/>
      </c>
      <c r="E127" s="36" t="str">
        <f>IFERROR(VLOOKUP(E178,DAY!$A$2:$E$3000,5,0),0)</f>
        <v/>
      </c>
      <c r="F127" s="36" t="str">
        <f>IFERROR(VLOOKUP(F178,DAY!$A$2:$E$3000,5,0),0)</f>
        <v/>
      </c>
      <c r="G127" s="36" t="str">
        <f>IFERROR(VLOOKUP(G178,DAY!$A$2:$E$3000,5,0),0)</f>
        <v/>
      </c>
      <c r="H127" s="36" t="str">
        <f>IFERROR(VLOOKUP(H178,DAY!$A$2:$E$3000,5,0),0)</f>
        <v/>
      </c>
      <c r="I127" s="36" t="str">
        <f>IFERROR(VLOOKUP(I178,DAY!$A$2:$E$3000,5,0),0)</f>
        <v/>
      </c>
      <c r="J127" s="36" t="str">
        <f>IFERROR(VLOOKUP(J178,DAY!$A$2:$E$3000,5,0),0)</f>
        <v/>
      </c>
      <c r="K127" s="36" t="str">
        <f>IFERROR(VLOOKUP(K178,DAY!$A$2:$E$3000,5,0),0)</f>
        <v/>
      </c>
      <c r="L127" s="36" t="str">
        <f>IFERROR(VLOOKUP(L178,DAY!$A$2:$E$3000,5,0),0)</f>
        <v/>
      </c>
      <c r="M127" s="36" t="str">
        <f>IFERROR(VLOOKUP(M178,DAY!$A$2:$E$3000,5,0),0)</f>
        <v/>
      </c>
      <c r="N127" s="36" t="str">
        <f>IFERROR(VLOOKUP(N178,DAY!$A$2:$E$3000,5,0),0)</f>
        <v/>
      </c>
      <c r="O127" s="36" t="str">
        <f>IFERROR(VLOOKUP(O178,DAY!$A$2:$E$3000,5,0),0)</f>
        <v/>
      </c>
      <c r="P127" s="36" t="str">
        <f>IFERROR(VLOOKUP(P178,DAY!$A$2:$E$3000,5,0),0)</f>
        <v/>
      </c>
      <c r="Q127" s="36" t="str">
        <f>IFERROR(VLOOKUP(Q178,DAY!$A$2:$E$3000,5,0),0)</f>
        <v/>
      </c>
      <c r="R127" s="36" t="str">
        <f>IFERROR(VLOOKUP(R178,DAY!$A$2:$E$3000,5,0),0)</f>
        <v/>
      </c>
      <c r="S127" s="36" t="str">
        <f>IFERROR(VLOOKUP(S178,DAY!$A$2:$E$3000,5,0),0)</f>
        <v/>
      </c>
      <c r="T127" s="36" t="str">
        <f>IFERROR(VLOOKUP(T178,DAY!$A$2:$E$3000,5,0),0)</f>
        <v/>
      </c>
      <c r="U127" s="36" t="str">
        <f>IFERROR(VLOOKUP(U178,DAY!$A$2:$E$3000,5,0),0)</f>
        <v/>
      </c>
      <c r="V127" s="36" t="str">
        <f>IFERROR(VLOOKUP(V178,DAY!$A$2:$E$3000,5,0),0)</f>
        <v/>
      </c>
      <c r="W127" s="36" t="str">
        <f>IFERROR(VLOOKUP(W178,DAY!$A$2:$E$3000,5,0),0)</f>
        <v/>
      </c>
      <c r="X127" s="36" t="str">
        <f>IFERROR(VLOOKUP(X178,DAY!$A$2:$E$3000,5,0),0)</f>
        <v/>
      </c>
      <c r="Y127" s="36" t="str">
        <f>IFERROR(VLOOKUP(Y178,DAY!$A$2:$E$3000,5,0),0)</f>
        <v/>
      </c>
      <c r="Z127" s="36" t="str">
        <f>IFERROR(VLOOKUP(Z178,DAY!$A$2:$E$3000,5,0),0)</f>
        <v/>
      </c>
      <c r="AA127" s="36" t="str">
        <f>IFERROR(VLOOKUP(AA178,DAY!$A$2:$E$3000,5,0),0)</f>
        <v/>
      </c>
      <c r="AB127" s="36" t="str">
        <f>IFERROR(VLOOKUP(AB178,DAY!$A$2:$E$3000,5,0),0)</f>
        <v/>
      </c>
      <c r="AC127" s="36" t="str">
        <f>IFERROR(VLOOKUP(AC178,DAY!$A$2:$E$3000,5,0),0)</f>
        <v/>
      </c>
      <c r="AD127" s="36" t="str">
        <f>IFERROR(VLOOKUP(AD178,DAY!$A$2:$E$3000,5,0),0)</f>
        <v/>
      </c>
      <c r="AE127" s="268"/>
      <c r="AF127" s="270"/>
      <c r="AG127" s="146"/>
      <c r="AH127" s="268"/>
      <c r="AI127" s="270"/>
      <c r="AJ127" s="146"/>
      <c r="AM127" s="38"/>
      <c r="AN127" s="38"/>
      <c r="AQ127" s="34">
        <f>IFERROR(VLOOKUP(AQ204,DAY!$A$2:$E$744,4,0),0)</f>
        <v>0</v>
      </c>
    </row>
    <row r="128" spans="1:43" ht="27.75" customHeight="1" x14ac:dyDescent="0.4">
      <c r="A128" s="127"/>
      <c r="B128" s="99" t="s">
        <v>4</v>
      </c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01">
        <f>IF(COUNT(C128:AD128)=0,+(COUNTIF(C128:AD128,"作業"))+(COUNTIF(C128:AD128,"休日")),"")</f>
        <v>0</v>
      </c>
      <c r="AF128" s="102">
        <f>IF(+COUNT(C128:AD128)=0,(COUNTIF(C128:AD128,"休日")),"")</f>
        <v>0</v>
      </c>
      <c r="AG128" s="263"/>
      <c r="AH128" s="101">
        <f>IF(COUNT(C129:AD129)=0,+(COUNTIF(C129:AD129,"作業"))+(COUNTIF(C129:AD129,"休日")),"")</f>
        <v>0</v>
      </c>
      <c r="AI128" s="102">
        <f>IF(COUNT(C129:AD129)=0,(COUNTIF(C129:AD129,"休日")),"")</f>
        <v>0</v>
      </c>
      <c r="AJ128" s="263"/>
      <c r="AL128" s="37"/>
      <c r="AM128" s="30"/>
      <c r="AN128" s="30"/>
      <c r="AQ128" s="36">
        <f>IFERROR(VLOOKUP(AQ204,DAY!$A$2:$E$744,5,0),0)</f>
        <v>0</v>
      </c>
    </row>
    <row r="129" spans="1:62" ht="27.75" customHeight="1" thickBot="1" x14ac:dyDescent="0.45">
      <c r="A129" s="156"/>
      <c r="B129" s="100" t="s">
        <v>5</v>
      </c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265">
        <f>IFERROR(AM129,0)</f>
        <v>0</v>
      </c>
      <c r="AF129" s="266"/>
      <c r="AG129" s="264"/>
      <c r="AH129" s="265">
        <f>IFERROR(AN129,0)</f>
        <v>0</v>
      </c>
      <c r="AI129" s="266"/>
      <c r="AJ129" s="264"/>
      <c r="AM129" s="42" t="e">
        <f>ROUND(AF128/AE128,3)</f>
        <v>#DIV/0!</v>
      </c>
      <c r="AN129" s="43" t="e">
        <f>ROUND(AI128/AH128,3)</f>
        <v>#DIV/0!</v>
      </c>
      <c r="AQ129" s="39">
        <f>IFERROR(VLOOKUP(AQ204,DAY!$A$2:$E$744,6,0),0)</f>
        <v>0</v>
      </c>
    </row>
    <row r="130" spans="1:62" ht="27.75" customHeight="1" thickBot="1" x14ac:dyDescent="0.45">
      <c r="A130" s="130" t="s">
        <v>81</v>
      </c>
      <c r="B130" s="29" t="s">
        <v>0</v>
      </c>
      <c r="C130" s="29">
        <f>IFERROR(VLOOKUP(C179,DAY!$A$2:$E$3000,2,0),0)</f>
        <v>9</v>
      </c>
      <c r="D130" s="29">
        <f>IFERROR(VLOOKUP(D179,DAY!$A$2:$E$3000,2,0),0)</f>
        <v>9</v>
      </c>
      <c r="E130" s="29">
        <f>IFERROR(VLOOKUP(E179,DAY!$A$2:$E$3000,2,0),0)</f>
        <v>9</v>
      </c>
      <c r="F130" s="29">
        <f>IFERROR(VLOOKUP(F179,DAY!$A$2:$E$3000,2,0),0)</f>
        <v>9</v>
      </c>
      <c r="G130" s="29">
        <f>IFERROR(VLOOKUP(G179,DAY!$A$2:$E$3000,2,0),0)</f>
        <v>9</v>
      </c>
      <c r="H130" s="29">
        <f>IFERROR(VLOOKUP(H179,DAY!$A$2:$E$3000,2,0),0)</f>
        <v>9</v>
      </c>
      <c r="I130" s="29">
        <f>IFERROR(VLOOKUP(I179,DAY!$A$2:$E$3000,2,0),0)</f>
        <v>9</v>
      </c>
      <c r="J130" s="29">
        <f>IFERROR(VLOOKUP(J179,DAY!$A$2:$E$3000,2,0),0)</f>
        <v>9</v>
      </c>
      <c r="K130" s="29">
        <f>IFERROR(VLOOKUP(K179,DAY!$A$2:$E$3000,2,0),0)</f>
        <v>9</v>
      </c>
      <c r="L130" s="29">
        <f>IFERROR(VLOOKUP(L179,DAY!$A$2:$E$3000,2,0),0)</f>
        <v>9</v>
      </c>
      <c r="M130" s="29">
        <f>IFERROR(VLOOKUP(M179,DAY!$A$2:$E$3000,2,0),0)</f>
        <v>9</v>
      </c>
      <c r="N130" s="29">
        <f>IFERROR(VLOOKUP(N179,DAY!$A$2:$E$3000,2,0),0)</f>
        <v>9</v>
      </c>
      <c r="O130" s="29">
        <f>IFERROR(VLOOKUP(O179,DAY!$A$2:$E$3000,2,0),0)</f>
        <v>9</v>
      </c>
      <c r="P130" s="29">
        <f>IFERROR(VLOOKUP(P179,DAY!$A$2:$E$3000,2,0),0)</f>
        <v>9</v>
      </c>
      <c r="Q130" s="29">
        <f>IFERROR(VLOOKUP(Q179,DAY!$A$2:$E$3000,2,0),0)</f>
        <v>9</v>
      </c>
      <c r="R130" s="29">
        <f>IFERROR(VLOOKUP(R179,DAY!$A$2:$E$3000,2,0),0)</f>
        <v>9</v>
      </c>
      <c r="S130" s="29">
        <f>IFERROR(VLOOKUP(S179,DAY!$A$2:$E$3000,2,0),0)</f>
        <v>10</v>
      </c>
      <c r="T130" s="29">
        <f>IFERROR(VLOOKUP(T179,DAY!$A$2:$E$3000,2,0),0)</f>
        <v>10</v>
      </c>
      <c r="U130" s="29">
        <f>IFERROR(VLOOKUP(U179,DAY!$A$2:$E$3000,2,0),0)</f>
        <v>10</v>
      </c>
      <c r="V130" s="29">
        <f>IFERROR(VLOOKUP(V179,DAY!$A$2:$E$3000,2,0),0)</f>
        <v>10</v>
      </c>
      <c r="W130" s="29">
        <f>IFERROR(VLOOKUP(W179,DAY!$A$2:$E$3000,2,0),0)</f>
        <v>10</v>
      </c>
      <c r="X130" s="29">
        <f>IFERROR(VLOOKUP(X179,DAY!$A$2:$E$3000,2,0),0)</f>
        <v>10</v>
      </c>
      <c r="Y130" s="29">
        <f>IFERROR(VLOOKUP(Y179,DAY!$A$2:$E$3000,2,0),0)</f>
        <v>10</v>
      </c>
      <c r="Z130" s="29">
        <f>IFERROR(VLOOKUP(Z179,DAY!$A$2:$E$3000,2,0),0)</f>
        <v>10</v>
      </c>
      <c r="AA130" s="29">
        <f>IFERROR(VLOOKUP(AA179,DAY!$A$2:$E$3000,2,0),0)</f>
        <v>10</v>
      </c>
      <c r="AB130" s="29">
        <f>IFERROR(VLOOKUP(AB179,DAY!$A$2:$E$3000,2,0),0)</f>
        <v>10</v>
      </c>
      <c r="AC130" s="29">
        <f>IFERROR(VLOOKUP(AC179,DAY!$A$2:$E$3000,2,0),0)</f>
        <v>10</v>
      </c>
      <c r="AD130" s="29">
        <f>IFERROR(VLOOKUP(AD179,DAY!$A$2:$E$3000,2,0),0)</f>
        <v>10</v>
      </c>
      <c r="AE130" s="267" t="s">
        <v>11</v>
      </c>
      <c r="AF130" s="269" t="s">
        <v>12</v>
      </c>
      <c r="AG130" s="145" t="s">
        <v>84</v>
      </c>
      <c r="AH130" s="271" t="s">
        <v>11</v>
      </c>
      <c r="AI130" s="272" t="s">
        <v>13</v>
      </c>
      <c r="AJ130" s="145" t="s">
        <v>84</v>
      </c>
      <c r="AK130" s="37"/>
      <c r="AM130" s="30"/>
      <c r="AN130" s="30"/>
      <c r="AQ130" s="41">
        <f>IFERROR(VLOOKUP(AQ204,DAY!$A$2:$E$744,7,0),0)</f>
        <v>0</v>
      </c>
    </row>
    <row r="131" spans="1:62" ht="27.75" customHeight="1" x14ac:dyDescent="0.4">
      <c r="A131" s="127"/>
      <c r="B131" s="32" t="s">
        <v>1</v>
      </c>
      <c r="C131" s="32">
        <f>IFERROR(VLOOKUP(C179,DAY!$A$2:$E$3000,3,0),0)</f>
        <v>15</v>
      </c>
      <c r="D131" s="32">
        <f>IFERROR(VLOOKUP(D179,DAY!$A$2:$E$3000,3,0),0)</f>
        <v>16</v>
      </c>
      <c r="E131" s="32">
        <f>IFERROR(VLOOKUP(E179,DAY!$A$2:$E$3000,3,0),0)</f>
        <v>17</v>
      </c>
      <c r="F131" s="32">
        <f>IFERROR(VLOOKUP(F179,DAY!$A$2:$E$3000,3,0),0)</f>
        <v>18</v>
      </c>
      <c r="G131" s="32">
        <f>IFERROR(VLOOKUP(G179,DAY!$A$2:$E$3000,3,0),0)</f>
        <v>19</v>
      </c>
      <c r="H131" s="32">
        <f>IFERROR(VLOOKUP(H179,DAY!$A$2:$E$3000,3,0),0)</f>
        <v>20</v>
      </c>
      <c r="I131" s="32">
        <f>IFERROR(VLOOKUP(I179,DAY!$A$2:$E$3000,3,0),0)</f>
        <v>21</v>
      </c>
      <c r="J131" s="32">
        <f>IFERROR(VLOOKUP(J179,DAY!$A$2:$E$3000,3,0),0)</f>
        <v>22</v>
      </c>
      <c r="K131" s="32">
        <f>IFERROR(VLOOKUP(K179,DAY!$A$2:$E$3000,3,0),0)</f>
        <v>23</v>
      </c>
      <c r="L131" s="32">
        <f>IFERROR(VLOOKUP(L179,DAY!$A$2:$E$3000,3,0),0)</f>
        <v>24</v>
      </c>
      <c r="M131" s="32">
        <f>IFERROR(VLOOKUP(M179,DAY!$A$2:$E$3000,3,0),0)</f>
        <v>25</v>
      </c>
      <c r="N131" s="32">
        <f>IFERROR(VLOOKUP(N179,DAY!$A$2:$E$3000,3,0),0)</f>
        <v>26</v>
      </c>
      <c r="O131" s="32">
        <f>IFERROR(VLOOKUP(O179,DAY!$A$2:$E$3000,3,0),0)</f>
        <v>27</v>
      </c>
      <c r="P131" s="32">
        <f>IFERROR(VLOOKUP(P179,DAY!$A$2:$E$3000,3,0),0)</f>
        <v>28</v>
      </c>
      <c r="Q131" s="32">
        <f>IFERROR(VLOOKUP(Q179,DAY!$A$2:$E$3000,3,0),0)</f>
        <v>29</v>
      </c>
      <c r="R131" s="32">
        <f>IFERROR(VLOOKUP(R179,DAY!$A$2:$E$3000,3,0),0)</f>
        <v>30</v>
      </c>
      <c r="S131" s="32">
        <f>IFERROR(VLOOKUP(S179,DAY!$A$2:$E$3000,3,0),0)</f>
        <v>1</v>
      </c>
      <c r="T131" s="32">
        <f>IFERROR(VLOOKUP(T179,DAY!$A$2:$E$3000,3,0),0)</f>
        <v>2</v>
      </c>
      <c r="U131" s="32">
        <f>IFERROR(VLOOKUP(U179,DAY!$A$2:$E$3000,3,0),0)</f>
        <v>3</v>
      </c>
      <c r="V131" s="32">
        <f>IFERROR(VLOOKUP(V179,DAY!$A$2:$E$3000,3,0),0)</f>
        <v>4</v>
      </c>
      <c r="W131" s="32">
        <f>IFERROR(VLOOKUP(W179,DAY!$A$2:$E$3000,3,0),0)</f>
        <v>5</v>
      </c>
      <c r="X131" s="32">
        <f>IFERROR(VLOOKUP(X179,DAY!$A$2:$E$3000,3,0),0)</f>
        <v>6</v>
      </c>
      <c r="Y131" s="32">
        <f>IFERROR(VLOOKUP(Y179,DAY!$A$2:$E$3000,3,0),0)</f>
        <v>7</v>
      </c>
      <c r="Z131" s="32">
        <f>IFERROR(VLOOKUP(Z179,DAY!$A$2:$E$3000,3,0),0)</f>
        <v>8</v>
      </c>
      <c r="AA131" s="32">
        <f>IFERROR(VLOOKUP(AA179,DAY!$A$2:$E$3000,3,0),0)</f>
        <v>9</v>
      </c>
      <c r="AB131" s="32">
        <f>IFERROR(VLOOKUP(AB179,DAY!$A$2:$E$3000,3,0),0)</f>
        <v>10</v>
      </c>
      <c r="AC131" s="32">
        <f>IFERROR(VLOOKUP(AC179,DAY!$A$2:$E$3000,3,0),0)</f>
        <v>11</v>
      </c>
      <c r="AD131" s="33">
        <f>IFERROR(VLOOKUP(AD179,DAY!$A$2:$E$3000,3,0),0)</f>
        <v>12</v>
      </c>
      <c r="AE131" s="268"/>
      <c r="AF131" s="270"/>
      <c r="AG131" s="145"/>
      <c r="AH131" s="268"/>
      <c r="AI131" s="270"/>
      <c r="AJ131" s="145"/>
      <c r="AM131" s="30"/>
      <c r="AN131" s="30"/>
      <c r="AQ131" s="31">
        <f>IFERROR(VLOOKUP(AQ210,DAY!$A$2:$E$744,2,0),0)</f>
        <v>0</v>
      </c>
    </row>
    <row r="132" spans="1:62" ht="27.75" customHeight="1" x14ac:dyDescent="0.4">
      <c r="A132" s="127"/>
      <c r="B132" s="35" t="s">
        <v>2</v>
      </c>
      <c r="C132" s="35" t="str">
        <f>IFERROR(VLOOKUP(C179,DAY!$A$2:$E$3000,4,0),0)</f>
        <v>月</v>
      </c>
      <c r="D132" s="35" t="str">
        <f>IFERROR(VLOOKUP(D179,DAY!$A$2:$E$3000,4,0),0)</f>
        <v>火</v>
      </c>
      <c r="E132" s="35" t="str">
        <f>IFERROR(VLOOKUP(E179,DAY!$A$2:$E$3000,4,0),0)</f>
        <v>水</v>
      </c>
      <c r="F132" s="35" t="str">
        <f>IFERROR(VLOOKUP(F179,DAY!$A$2:$E$3000,4,0),0)</f>
        <v>木</v>
      </c>
      <c r="G132" s="35" t="str">
        <f>IFERROR(VLOOKUP(G179,DAY!$A$2:$E$3000,4,0),0)</f>
        <v>金</v>
      </c>
      <c r="H132" s="35" t="str">
        <f>IFERROR(VLOOKUP(H179,DAY!$A$2:$E$3000,4,0),0)</f>
        <v>土</v>
      </c>
      <c r="I132" s="35" t="str">
        <f>IFERROR(VLOOKUP(I179,DAY!$A$2:$E$3000,4,0),0)</f>
        <v>日</v>
      </c>
      <c r="J132" s="35" t="str">
        <f>IFERROR(VLOOKUP(J179,DAY!$A$2:$E$3000,4,0),0)</f>
        <v>月</v>
      </c>
      <c r="K132" s="35" t="str">
        <f>IFERROR(VLOOKUP(K179,DAY!$A$2:$E$3000,4,0),0)</f>
        <v>火</v>
      </c>
      <c r="L132" s="35" t="str">
        <f>IFERROR(VLOOKUP(L179,DAY!$A$2:$E$3000,4,0),0)</f>
        <v>水</v>
      </c>
      <c r="M132" s="35" t="str">
        <f>IFERROR(VLOOKUP(M179,DAY!$A$2:$E$3000,4,0),0)</f>
        <v>木</v>
      </c>
      <c r="N132" s="35" t="str">
        <f>IFERROR(VLOOKUP(N179,DAY!$A$2:$E$3000,4,0),0)</f>
        <v>金</v>
      </c>
      <c r="O132" s="35" t="str">
        <f>IFERROR(VLOOKUP(O179,DAY!$A$2:$E$3000,4,0),0)</f>
        <v>土</v>
      </c>
      <c r="P132" s="35" t="str">
        <f>IFERROR(VLOOKUP(P179,DAY!$A$2:$E$3000,4,0),0)</f>
        <v>日</v>
      </c>
      <c r="Q132" s="35" t="str">
        <f>IFERROR(VLOOKUP(Q179,DAY!$A$2:$E$3000,4,0),0)</f>
        <v>月</v>
      </c>
      <c r="R132" s="35" t="str">
        <f>IFERROR(VLOOKUP(R179,DAY!$A$2:$E$3000,4,0),0)</f>
        <v>火</v>
      </c>
      <c r="S132" s="35" t="str">
        <f>IFERROR(VLOOKUP(S179,DAY!$A$2:$E$3000,4,0),0)</f>
        <v>水</v>
      </c>
      <c r="T132" s="35" t="str">
        <f>IFERROR(VLOOKUP(T179,DAY!$A$2:$E$3000,4,0),0)</f>
        <v>木</v>
      </c>
      <c r="U132" s="35" t="str">
        <f>IFERROR(VLOOKUP(U179,DAY!$A$2:$E$3000,4,0),0)</f>
        <v>金</v>
      </c>
      <c r="V132" s="35" t="str">
        <f>IFERROR(VLOOKUP(V179,DAY!$A$2:$E$3000,4,0),0)</f>
        <v>土</v>
      </c>
      <c r="W132" s="35" t="str">
        <f>IFERROR(VLOOKUP(W179,DAY!$A$2:$E$3000,4,0),0)</f>
        <v>日</v>
      </c>
      <c r="X132" s="35" t="str">
        <f>IFERROR(VLOOKUP(X179,DAY!$A$2:$E$3000,4,0),0)</f>
        <v>月</v>
      </c>
      <c r="Y132" s="35" t="str">
        <f>IFERROR(VLOOKUP(Y179,DAY!$A$2:$E$3000,4,0),0)</f>
        <v>火</v>
      </c>
      <c r="Z132" s="35" t="str">
        <f>IFERROR(VLOOKUP(Z179,DAY!$A$2:$E$3000,4,0),0)</f>
        <v>水</v>
      </c>
      <c r="AA132" s="35" t="str">
        <f>IFERROR(VLOOKUP(AA179,DAY!$A$2:$E$3000,4,0),0)</f>
        <v>木</v>
      </c>
      <c r="AB132" s="35" t="str">
        <f>IFERROR(VLOOKUP(AB179,DAY!$A$2:$E$3000,4,0),0)</f>
        <v>金</v>
      </c>
      <c r="AC132" s="35" t="str">
        <f>IFERROR(VLOOKUP(AC179,DAY!$A$2:$E$3000,4,0),0)</f>
        <v>土</v>
      </c>
      <c r="AD132" s="35" t="str">
        <f>IFERROR(VLOOKUP(AD179,DAY!$A$2:$E$3000,4,0),0)</f>
        <v>日</v>
      </c>
      <c r="AE132" s="268"/>
      <c r="AF132" s="270"/>
      <c r="AG132" s="145"/>
      <c r="AH132" s="268"/>
      <c r="AI132" s="270"/>
      <c r="AJ132" s="145"/>
      <c r="AM132" s="30"/>
      <c r="AN132" s="30"/>
      <c r="AQ132" s="34">
        <f>IFERROR(VLOOKUP(AQ210,DAY!$A$2:$E$744,3,0),0)</f>
        <v>0</v>
      </c>
    </row>
    <row r="133" spans="1:62" ht="89.25" customHeight="1" x14ac:dyDescent="0.4">
      <c r="A133" s="127"/>
      <c r="B133" s="36" t="s">
        <v>3</v>
      </c>
      <c r="C133" s="36" t="str">
        <f>IFERROR(VLOOKUP(C179,DAY!$A$2:$E$3000,5,0),0)</f>
        <v>敬老の日</v>
      </c>
      <c r="D133" s="36" t="str">
        <f>IFERROR(VLOOKUP(D179,DAY!$A$2:$E$3000,5,0),0)</f>
        <v/>
      </c>
      <c r="E133" s="36" t="str">
        <f>IFERROR(VLOOKUP(E179,DAY!$A$2:$E$3000,5,0),0)</f>
        <v/>
      </c>
      <c r="F133" s="36" t="str">
        <f>IFERROR(VLOOKUP(F179,DAY!$A$2:$E$3000,5,0),0)</f>
        <v/>
      </c>
      <c r="G133" s="36" t="str">
        <f>IFERROR(VLOOKUP(G179,DAY!$A$2:$E$3000,5,0),0)</f>
        <v/>
      </c>
      <c r="H133" s="36" t="str">
        <f>IFERROR(VLOOKUP(H179,DAY!$A$2:$E$3000,5,0),0)</f>
        <v/>
      </c>
      <c r="I133" s="36" t="str">
        <f>IFERROR(VLOOKUP(I179,DAY!$A$2:$E$3000,5,0),0)</f>
        <v/>
      </c>
      <c r="J133" s="36" t="str">
        <f>IFERROR(VLOOKUP(J179,DAY!$A$2:$E$3000,5,0),0)</f>
        <v/>
      </c>
      <c r="K133" s="36" t="str">
        <f>IFERROR(VLOOKUP(K179,DAY!$A$2:$E$3000,5,0),0)</f>
        <v>秋分の日</v>
      </c>
      <c r="L133" s="36" t="str">
        <f>IFERROR(VLOOKUP(L179,DAY!$A$2:$E$3000,5,0),0)</f>
        <v/>
      </c>
      <c r="M133" s="36" t="str">
        <f>IFERROR(VLOOKUP(M179,DAY!$A$2:$E$3000,5,0),0)</f>
        <v/>
      </c>
      <c r="N133" s="36" t="str">
        <f>IFERROR(VLOOKUP(N179,DAY!$A$2:$E$3000,5,0),0)</f>
        <v/>
      </c>
      <c r="O133" s="36" t="str">
        <f>IFERROR(VLOOKUP(O179,DAY!$A$2:$E$3000,5,0),0)</f>
        <v/>
      </c>
      <c r="P133" s="36" t="str">
        <f>IFERROR(VLOOKUP(P179,DAY!$A$2:$E$3000,5,0),0)</f>
        <v/>
      </c>
      <c r="Q133" s="36" t="str">
        <f>IFERROR(VLOOKUP(Q179,DAY!$A$2:$E$3000,5,0),0)</f>
        <v/>
      </c>
      <c r="R133" s="36" t="str">
        <f>IFERROR(VLOOKUP(R179,DAY!$A$2:$E$3000,5,0),0)</f>
        <v/>
      </c>
      <c r="S133" s="36" t="str">
        <f>IFERROR(VLOOKUP(S179,DAY!$A$2:$E$3000,5,0),0)</f>
        <v/>
      </c>
      <c r="T133" s="36" t="str">
        <f>IFERROR(VLOOKUP(T179,DAY!$A$2:$E$3000,5,0),0)</f>
        <v/>
      </c>
      <c r="U133" s="36" t="str">
        <f>IFERROR(VLOOKUP(U179,DAY!$A$2:$E$3000,5,0),0)</f>
        <v/>
      </c>
      <c r="V133" s="36" t="str">
        <f>IFERROR(VLOOKUP(V179,DAY!$A$2:$E$3000,5,0),0)</f>
        <v/>
      </c>
      <c r="W133" s="36" t="str">
        <f>IFERROR(VLOOKUP(W179,DAY!$A$2:$E$3000,5,0),0)</f>
        <v/>
      </c>
      <c r="X133" s="36" t="str">
        <f>IFERROR(VLOOKUP(X179,DAY!$A$2:$E$3000,5,0),0)</f>
        <v/>
      </c>
      <c r="Y133" s="36" t="str">
        <f>IFERROR(VLOOKUP(Y179,DAY!$A$2:$E$3000,5,0),0)</f>
        <v/>
      </c>
      <c r="Z133" s="36" t="str">
        <f>IFERROR(VLOOKUP(Z179,DAY!$A$2:$E$3000,5,0),0)</f>
        <v/>
      </c>
      <c r="AA133" s="36" t="str">
        <f>IFERROR(VLOOKUP(AA179,DAY!$A$2:$E$3000,5,0),0)</f>
        <v/>
      </c>
      <c r="AB133" s="36" t="str">
        <f>IFERROR(VLOOKUP(AB179,DAY!$A$2:$E$3000,5,0),0)</f>
        <v/>
      </c>
      <c r="AC133" s="36" t="str">
        <f>IFERROR(VLOOKUP(AC179,DAY!$A$2:$E$3000,5,0),0)</f>
        <v/>
      </c>
      <c r="AD133" s="36" t="str">
        <f>IFERROR(VLOOKUP(AD179,DAY!$A$2:$E$3000,5,0),0)</f>
        <v/>
      </c>
      <c r="AE133" s="268"/>
      <c r="AF133" s="270"/>
      <c r="AG133" s="146"/>
      <c r="AH133" s="268"/>
      <c r="AI133" s="270"/>
      <c r="AJ133" s="146"/>
      <c r="AM133" s="38"/>
      <c r="AN133" s="38"/>
      <c r="AQ133" s="34">
        <f>IFERROR(VLOOKUP(AQ210,DAY!$A$2:$E$744,4,0),0)</f>
        <v>0</v>
      </c>
    </row>
    <row r="134" spans="1:62" ht="27.75" customHeight="1" x14ac:dyDescent="0.4">
      <c r="A134" s="127"/>
      <c r="B134" s="99" t="s">
        <v>4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01">
        <f>IF(COUNT(C134:AD134)=0,+(COUNTIF(C134:AD134,"作業"))+(COUNTIF(C134:AD134,"休日")),"")</f>
        <v>0</v>
      </c>
      <c r="AF134" s="102">
        <f>IF(+COUNT(C134:AD134)=0,(COUNTIF(C134:AD134,"休日")),"")</f>
        <v>0</v>
      </c>
      <c r="AG134" s="263"/>
      <c r="AH134" s="101">
        <f>IF(COUNT(C135:AD135)=0,+(COUNTIF(C135:AD135,"作業"))+(COUNTIF(C135:AD135,"休日")),"")</f>
        <v>0</v>
      </c>
      <c r="AI134" s="102">
        <f>IF(COUNT(C135:AD135)=0,(COUNTIF(C135:AD135,"休日")),"")</f>
        <v>0</v>
      </c>
      <c r="AJ134" s="263"/>
      <c r="AL134" s="37"/>
      <c r="AM134" s="30"/>
      <c r="AN134" s="30"/>
      <c r="AQ134" s="36">
        <f>IFERROR(VLOOKUP(AQ210,DAY!$A$2:$E$744,5,0),0)</f>
        <v>0</v>
      </c>
    </row>
    <row r="135" spans="1:62" ht="27.75" customHeight="1" thickBot="1" x14ac:dyDescent="0.45">
      <c r="A135" s="156"/>
      <c r="B135" s="100" t="s">
        <v>5</v>
      </c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265">
        <f>IFERROR(AM135,0)</f>
        <v>0</v>
      </c>
      <c r="AF135" s="266"/>
      <c r="AG135" s="264"/>
      <c r="AH135" s="265">
        <f>IFERROR(AN135,0)</f>
        <v>0</v>
      </c>
      <c r="AI135" s="266"/>
      <c r="AJ135" s="264"/>
      <c r="AM135" s="42" t="e">
        <f>ROUND(AF134/AE134,3)</f>
        <v>#DIV/0!</v>
      </c>
      <c r="AN135" s="43" t="e">
        <f>ROUND(AI134/AH134,3)</f>
        <v>#DIV/0!</v>
      </c>
      <c r="AQ135" s="39">
        <f>IFERROR(VLOOKUP(AQ210,DAY!$A$2:$E$744,6,0),0)</f>
        <v>0</v>
      </c>
    </row>
    <row r="136" spans="1:62" ht="21.75" hidden="1" customHeight="1" thickBot="1" x14ac:dyDescent="0.45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163"/>
      <c r="AF136" s="163"/>
      <c r="AG136" s="77"/>
      <c r="AH136" s="163"/>
      <c r="AI136" s="163"/>
      <c r="AJ136" s="81"/>
      <c r="AK136" s="37"/>
      <c r="AM136" s="30"/>
      <c r="AN136" s="30"/>
      <c r="AQ136" s="41">
        <f>IFERROR(VLOOKUP(AQ210,DAY!$A$2:$E$744,7,0),0)</f>
        <v>0</v>
      </c>
      <c r="BJ136" s="106"/>
    </row>
    <row r="137" spans="1:62" ht="15" hidden="1" customHeight="1" x14ac:dyDescent="0.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AM137" s="30"/>
      <c r="AN137" s="30"/>
    </row>
    <row r="138" spans="1:62" ht="15" hidden="1" customHeight="1" x14ac:dyDescent="0.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AM138" s="30"/>
      <c r="AN138" s="30"/>
    </row>
    <row r="139" spans="1:62" ht="15" hidden="1" customHeight="1" x14ac:dyDescent="0.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AM139" s="30"/>
      <c r="AN139" s="30"/>
    </row>
    <row r="140" spans="1:62" ht="15" hidden="1" customHeight="1" x14ac:dyDescent="0.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M140" s="30"/>
      <c r="AN140" s="30"/>
    </row>
    <row r="141" spans="1:62" ht="15" hidden="1" customHeight="1" x14ac:dyDescent="0.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M141" s="30"/>
      <c r="AN141" s="30"/>
    </row>
    <row r="142" spans="1:62" ht="15" hidden="1" customHeight="1" x14ac:dyDescent="0.4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M142" s="30"/>
      <c r="AN142" s="30"/>
    </row>
    <row r="143" spans="1:62" ht="26.25" hidden="1" customHeight="1" x14ac:dyDescent="0.4">
      <c r="A143" s="22"/>
      <c r="B143" s="47"/>
      <c r="C143" s="47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96"/>
      <c r="AA143" s="97"/>
      <c r="AB143" s="97"/>
      <c r="AC143" s="97"/>
      <c r="AD143" s="97"/>
      <c r="AE143" s="98"/>
      <c r="AF143" s="98"/>
      <c r="AG143" s="98"/>
      <c r="AH143" s="97"/>
      <c r="AI143" s="97"/>
      <c r="AJ143" s="97"/>
      <c r="AM143" s="30"/>
      <c r="AN143" s="30"/>
    </row>
    <row r="144" spans="1:62" ht="15" hidden="1" customHeight="1" x14ac:dyDescent="0.4"/>
    <row r="145" spans="1:40" ht="15" hidden="1" customHeight="1" x14ac:dyDescent="0.4">
      <c r="A145" s="51"/>
      <c r="B145" s="52"/>
      <c r="C145" s="34"/>
      <c r="D145" s="53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5"/>
    </row>
    <row r="146" spans="1:40" ht="21" hidden="1" customHeight="1" x14ac:dyDescent="0.4">
      <c r="A146" s="56"/>
      <c r="C146" s="57" t="s">
        <v>87</v>
      </c>
      <c r="D146" s="57" t="s">
        <v>87</v>
      </c>
      <c r="F146" s="53" t="s">
        <v>82</v>
      </c>
      <c r="Z146" s="20" t="s">
        <v>49</v>
      </c>
      <c r="AA146" s="20">
        <v>0</v>
      </c>
      <c r="AE146" s="82"/>
      <c r="AI146" s="58"/>
    </row>
    <row r="147" spans="1:40" ht="31.5" hidden="1" customHeight="1" x14ac:dyDescent="0.4">
      <c r="A147" s="56"/>
      <c r="C147" s="57" t="s">
        <v>19</v>
      </c>
      <c r="D147" s="57" t="s">
        <v>19</v>
      </c>
      <c r="F147" s="53" t="s">
        <v>14</v>
      </c>
      <c r="J147" s="116" t="s">
        <v>112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50</v>
      </c>
      <c r="AA147" s="20">
        <v>1</v>
      </c>
      <c r="AE147" s="82"/>
      <c r="AI147" s="58"/>
    </row>
    <row r="148" spans="1:40" ht="31.5" hidden="1" customHeight="1" x14ac:dyDescent="0.4">
      <c r="A148" s="56"/>
      <c r="C148" s="57" t="s">
        <v>99</v>
      </c>
      <c r="D148" s="57" t="s">
        <v>99</v>
      </c>
      <c r="F148" s="53" t="s">
        <v>105</v>
      </c>
      <c r="J148" s="116" t="s">
        <v>113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51</v>
      </c>
      <c r="AA148" s="20">
        <v>2</v>
      </c>
      <c r="AE148" s="82"/>
      <c r="AI148" s="58"/>
    </row>
    <row r="149" spans="1:40" ht="31.5" hidden="1" customHeight="1" x14ac:dyDescent="0.4">
      <c r="A149" s="56"/>
      <c r="C149" s="57" t="s">
        <v>88</v>
      </c>
      <c r="D149" s="57" t="s">
        <v>88</v>
      </c>
      <c r="F149" s="53" t="s">
        <v>104</v>
      </c>
      <c r="J149" s="116" t="s">
        <v>114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52</v>
      </c>
      <c r="AA149" s="20">
        <v>3</v>
      </c>
      <c r="AI149" s="58"/>
    </row>
    <row r="150" spans="1:40" ht="31.5" hidden="1" customHeight="1" x14ac:dyDescent="0.4">
      <c r="A150" s="56"/>
      <c r="C150" s="57" t="s">
        <v>89</v>
      </c>
      <c r="D150" s="57" t="s">
        <v>89</v>
      </c>
      <c r="F150" s="20" t="s">
        <v>83</v>
      </c>
      <c r="J150" s="116" t="s">
        <v>115</v>
      </c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53</v>
      </c>
      <c r="AA150" s="20">
        <v>4</v>
      </c>
      <c r="AI150" s="58"/>
    </row>
    <row r="151" spans="1:40" ht="21" hidden="1" customHeight="1" x14ac:dyDescent="0.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54</v>
      </c>
      <c r="AA151" s="20">
        <v>5</v>
      </c>
      <c r="AI151" s="58"/>
    </row>
    <row r="152" spans="1:40" ht="21" hidden="1" customHeight="1" x14ac:dyDescent="0.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Z152" s="20" t="s">
        <v>55</v>
      </c>
      <c r="AA152" s="20">
        <v>6</v>
      </c>
      <c r="AI152" s="58"/>
    </row>
    <row r="153" spans="1:40" ht="21" hidden="1" customHeight="1" x14ac:dyDescent="0.4">
      <c r="A153" s="56"/>
      <c r="C153" s="57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40" ht="21" hidden="1" customHeight="1" x14ac:dyDescent="0.4">
      <c r="A154" s="56"/>
      <c r="C154" s="50"/>
      <c r="D154" s="57"/>
      <c r="J154" s="62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1"/>
      <c r="AI154" s="58"/>
    </row>
    <row r="155" spans="1:40" ht="15" hidden="1" customHeight="1" x14ac:dyDescent="0.4">
      <c r="A155" s="56"/>
      <c r="AI155" s="58"/>
    </row>
    <row r="156" spans="1:40" ht="15" hidden="1" customHeight="1" x14ac:dyDescent="0.4">
      <c r="A156" s="56"/>
      <c r="AI156" s="58"/>
    </row>
    <row r="157" spans="1:40" ht="15" hidden="1" customHeight="1" x14ac:dyDescent="0.4">
      <c r="A157" s="56"/>
      <c r="AI157" s="58"/>
    </row>
    <row r="158" spans="1:40" ht="15" hidden="1" customHeight="1" x14ac:dyDescent="0.4">
      <c r="A158" s="56"/>
      <c r="AI158" s="58"/>
    </row>
    <row r="159" spans="1:40" ht="15" hidden="1" customHeight="1" x14ac:dyDescent="0.4">
      <c r="A159" s="56"/>
      <c r="C159" s="28">
        <v>1</v>
      </c>
      <c r="D159" s="28">
        <v>2</v>
      </c>
      <c r="E159" s="28">
        <v>3</v>
      </c>
      <c r="F159" s="28">
        <v>4</v>
      </c>
      <c r="G159" s="28">
        <v>5</v>
      </c>
      <c r="H159" s="28">
        <v>6</v>
      </c>
      <c r="I159" s="28">
        <v>7</v>
      </c>
      <c r="J159" s="28">
        <v>8</v>
      </c>
      <c r="K159" s="28">
        <v>9</v>
      </c>
      <c r="L159" s="28">
        <v>10</v>
      </c>
      <c r="M159" s="28">
        <v>11</v>
      </c>
      <c r="N159" s="28">
        <v>12</v>
      </c>
      <c r="O159" s="28">
        <v>13</v>
      </c>
      <c r="P159" s="28">
        <v>14</v>
      </c>
      <c r="Q159" s="28">
        <v>15</v>
      </c>
      <c r="R159" s="28">
        <v>16</v>
      </c>
      <c r="S159" s="28">
        <v>17</v>
      </c>
      <c r="T159" s="28">
        <v>18</v>
      </c>
      <c r="U159" s="28">
        <v>19</v>
      </c>
      <c r="V159" s="28">
        <v>20</v>
      </c>
      <c r="W159" s="28">
        <v>21</v>
      </c>
      <c r="X159" s="28">
        <v>22</v>
      </c>
      <c r="Y159" s="28">
        <v>23</v>
      </c>
      <c r="Z159" s="28">
        <v>24</v>
      </c>
      <c r="AA159" s="28">
        <v>25</v>
      </c>
      <c r="AB159" s="28">
        <v>26</v>
      </c>
      <c r="AC159" s="28">
        <v>27</v>
      </c>
      <c r="AD159" s="28">
        <v>28</v>
      </c>
      <c r="AI159" s="58"/>
    </row>
    <row r="160" spans="1:40" ht="15" hidden="1" customHeight="1" x14ac:dyDescent="0.4">
      <c r="A160" s="63"/>
      <c r="B160" s="64">
        <v>1</v>
      </c>
      <c r="C160" s="65">
        <f>G4</f>
        <v>45383</v>
      </c>
      <c r="D160" s="65">
        <f>C160+1</f>
        <v>45384</v>
      </c>
      <c r="E160" s="65">
        <f>D160+1</f>
        <v>45385</v>
      </c>
      <c r="F160" s="65">
        <f t="shared" ref="F160:U175" si="0">E160+1</f>
        <v>45386</v>
      </c>
      <c r="G160" s="65">
        <f t="shared" si="0"/>
        <v>45387</v>
      </c>
      <c r="H160" s="65">
        <f t="shared" si="0"/>
        <v>45388</v>
      </c>
      <c r="I160" s="65">
        <f t="shared" si="0"/>
        <v>45389</v>
      </c>
      <c r="J160" s="65">
        <f t="shared" si="0"/>
        <v>45390</v>
      </c>
      <c r="K160" s="65">
        <f t="shared" si="0"/>
        <v>45391</v>
      </c>
      <c r="L160" s="65">
        <f t="shared" si="0"/>
        <v>45392</v>
      </c>
      <c r="M160" s="65">
        <f t="shared" si="0"/>
        <v>45393</v>
      </c>
      <c r="N160" s="65">
        <f t="shared" si="0"/>
        <v>45394</v>
      </c>
      <c r="O160" s="65">
        <f t="shared" si="0"/>
        <v>45395</v>
      </c>
      <c r="P160" s="65">
        <f t="shared" si="0"/>
        <v>45396</v>
      </c>
      <c r="Q160" s="65">
        <f t="shared" si="0"/>
        <v>45397</v>
      </c>
      <c r="R160" s="65">
        <f t="shared" si="0"/>
        <v>45398</v>
      </c>
      <c r="S160" s="65">
        <f t="shared" si="0"/>
        <v>45399</v>
      </c>
      <c r="T160" s="65">
        <f t="shared" si="0"/>
        <v>45400</v>
      </c>
      <c r="U160" s="65">
        <f t="shared" si="0"/>
        <v>45401</v>
      </c>
      <c r="V160" s="65">
        <f t="shared" ref="V160:AD175" si="1">U160+1</f>
        <v>45402</v>
      </c>
      <c r="W160" s="65">
        <f t="shared" si="1"/>
        <v>45403</v>
      </c>
      <c r="X160" s="65">
        <f t="shared" si="1"/>
        <v>45404</v>
      </c>
      <c r="Y160" s="65">
        <f t="shared" si="1"/>
        <v>45405</v>
      </c>
      <c r="Z160" s="65">
        <f t="shared" si="1"/>
        <v>45406</v>
      </c>
      <c r="AA160" s="65">
        <f t="shared" si="1"/>
        <v>45407</v>
      </c>
      <c r="AB160" s="65">
        <f t="shared" si="1"/>
        <v>45408</v>
      </c>
      <c r="AC160" s="65">
        <f t="shared" si="1"/>
        <v>45409</v>
      </c>
      <c r="AD160" s="65">
        <f>AC160+1</f>
        <v>45410</v>
      </c>
      <c r="AE160" s="66"/>
      <c r="AF160" s="66"/>
      <c r="AG160" s="66"/>
      <c r="AH160" s="66"/>
      <c r="AI160" s="67"/>
      <c r="AJ160" s="66"/>
      <c r="AM160" s="66"/>
      <c r="AN160" s="66"/>
    </row>
    <row r="161" spans="1:52" ht="15" hidden="1" customHeight="1" x14ac:dyDescent="0.4">
      <c r="A161" s="63"/>
      <c r="B161" s="64">
        <v>2</v>
      </c>
      <c r="C161" s="65">
        <f>AD160+1</f>
        <v>45411</v>
      </c>
      <c r="D161" s="65">
        <f>C161+1</f>
        <v>45412</v>
      </c>
      <c r="E161" s="65">
        <f>D161+1</f>
        <v>45413</v>
      </c>
      <c r="F161" s="65">
        <f t="shared" si="0"/>
        <v>45414</v>
      </c>
      <c r="G161" s="65">
        <f t="shared" si="0"/>
        <v>45415</v>
      </c>
      <c r="H161" s="65">
        <f t="shared" si="0"/>
        <v>45416</v>
      </c>
      <c r="I161" s="65">
        <f t="shared" si="0"/>
        <v>45417</v>
      </c>
      <c r="J161" s="65">
        <f t="shared" si="0"/>
        <v>45418</v>
      </c>
      <c r="K161" s="65">
        <f t="shared" si="0"/>
        <v>45419</v>
      </c>
      <c r="L161" s="65">
        <f t="shared" si="0"/>
        <v>45420</v>
      </c>
      <c r="M161" s="65">
        <f t="shared" si="0"/>
        <v>45421</v>
      </c>
      <c r="N161" s="65">
        <f t="shared" si="0"/>
        <v>45422</v>
      </c>
      <c r="O161" s="65">
        <f t="shared" si="0"/>
        <v>45423</v>
      </c>
      <c r="P161" s="65">
        <f t="shared" si="0"/>
        <v>45424</v>
      </c>
      <c r="Q161" s="65">
        <f t="shared" si="0"/>
        <v>45425</v>
      </c>
      <c r="R161" s="65">
        <f t="shared" si="0"/>
        <v>45426</v>
      </c>
      <c r="S161" s="65">
        <f t="shared" si="0"/>
        <v>45427</v>
      </c>
      <c r="T161" s="65">
        <f t="shared" si="0"/>
        <v>45428</v>
      </c>
      <c r="U161" s="65">
        <f t="shared" si="0"/>
        <v>45429</v>
      </c>
      <c r="V161" s="65">
        <f t="shared" si="1"/>
        <v>45430</v>
      </c>
      <c r="W161" s="65">
        <f t="shared" si="1"/>
        <v>45431</v>
      </c>
      <c r="X161" s="65">
        <f t="shared" si="1"/>
        <v>45432</v>
      </c>
      <c r="Y161" s="65">
        <f t="shared" si="1"/>
        <v>45433</v>
      </c>
      <c r="Z161" s="65">
        <f t="shared" si="1"/>
        <v>45434</v>
      </c>
      <c r="AA161" s="65">
        <f t="shared" si="1"/>
        <v>45435</v>
      </c>
      <c r="AB161" s="65">
        <f t="shared" si="1"/>
        <v>45436</v>
      </c>
      <c r="AC161" s="65">
        <f t="shared" si="1"/>
        <v>45437</v>
      </c>
      <c r="AD161" s="65">
        <f t="shared" si="1"/>
        <v>45438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ht="15" hidden="1" customHeight="1" x14ac:dyDescent="0.4">
      <c r="A162" s="63"/>
      <c r="B162" s="64">
        <v>3</v>
      </c>
      <c r="C162" s="65">
        <f t="shared" ref="C162:C199" si="2">AD161+1</f>
        <v>45439</v>
      </c>
      <c r="D162" s="65">
        <f t="shared" ref="D162:S177" si="3">C162+1</f>
        <v>45440</v>
      </c>
      <c r="E162" s="65">
        <f t="shared" si="3"/>
        <v>45441</v>
      </c>
      <c r="F162" s="65">
        <f t="shared" si="3"/>
        <v>45442</v>
      </c>
      <c r="G162" s="65">
        <f t="shared" si="3"/>
        <v>45443</v>
      </c>
      <c r="H162" s="65">
        <f t="shared" si="3"/>
        <v>45444</v>
      </c>
      <c r="I162" s="65">
        <f t="shared" si="3"/>
        <v>45445</v>
      </c>
      <c r="J162" s="65">
        <f t="shared" si="3"/>
        <v>45446</v>
      </c>
      <c r="K162" s="65">
        <f t="shared" si="3"/>
        <v>45447</v>
      </c>
      <c r="L162" s="65">
        <f t="shared" si="3"/>
        <v>45448</v>
      </c>
      <c r="M162" s="65">
        <f t="shared" si="3"/>
        <v>45449</v>
      </c>
      <c r="N162" s="65">
        <f t="shared" si="3"/>
        <v>45450</v>
      </c>
      <c r="O162" s="65">
        <f t="shared" si="3"/>
        <v>45451</v>
      </c>
      <c r="P162" s="65">
        <f t="shared" si="3"/>
        <v>45452</v>
      </c>
      <c r="Q162" s="65">
        <f t="shared" si="3"/>
        <v>45453</v>
      </c>
      <c r="R162" s="65">
        <f t="shared" si="3"/>
        <v>45454</v>
      </c>
      <c r="S162" s="65">
        <f t="shared" si="3"/>
        <v>45455</v>
      </c>
      <c r="T162" s="65">
        <f t="shared" si="0"/>
        <v>45456</v>
      </c>
      <c r="U162" s="65">
        <f t="shared" si="0"/>
        <v>45457</v>
      </c>
      <c r="V162" s="65">
        <f t="shared" si="1"/>
        <v>45458</v>
      </c>
      <c r="W162" s="65">
        <f t="shared" si="1"/>
        <v>45459</v>
      </c>
      <c r="X162" s="65">
        <f t="shared" si="1"/>
        <v>45460</v>
      </c>
      <c r="Y162" s="65">
        <f t="shared" si="1"/>
        <v>45461</v>
      </c>
      <c r="Z162" s="65">
        <f t="shared" si="1"/>
        <v>45462</v>
      </c>
      <c r="AA162" s="65">
        <f t="shared" si="1"/>
        <v>45463</v>
      </c>
      <c r="AB162" s="65">
        <f t="shared" si="1"/>
        <v>45464</v>
      </c>
      <c r="AC162" s="65">
        <f t="shared" si="1"/>
        <v>45465</v>
      </c>
      <c r="AD162" s="65">
        <f t="shared" si="1"/>
        <v>45466</v>
      </c>
      <c r="AE162" s="66"/>
      <c r="AF162" s="66"/>
      <c r="AG162" s="66"/>
      <c r="AH162" s="66"/>
      <c r="AI162" s="67"/>
      <c r="AJ162" s="66"/>
      <c r="AL162" s="66"/>
      <c r="AM162" s="66"/>
      <c r="AN162" s="66"/>
      <c r="AO162" s="66"/>
      <c r="AP162" s="66"/>
      <c r="AQ162" s="66"/>
      <c r="AR162" s="66"/>
      <c r="AS162" s="66"/>
      <c r="AT162" s="66"/>
      <c r="AU162" s="66"/>
      <c r="AV162" s="66"/>
      <c r="AW162" s="66"/>
      <c r="AX162" s="66"/>
      <c r="AY162" s="66"/>
      <c r="AZ162" s="66"/>
    </row>
    <row r="163" spans="1:52" s="66" customFormat="1" ht="8.25" hidden="1" customHeight="1" x14ac:dyDescent="0.4">
      <c r="A163" s="63"/>
      <c r="B163" s="64">
        <v>4</v>
      </c>
      <c r="C163" s="65">
        <f t="shared" si="2"/>
        <v>45467</v>
      </c>
      <c r="D163" s="65">
        <f t="shared" si="3"/>
        <v>45468</v>
      </c>
      <c r="E163" s="65">
        <f t="shared" si="3"/>
        <v>45469</v>
      </c>
      <c r="F163" s="65">
        <f t="shared" si="3"/>
        <v>45470</v>
      </c>
      <c r="G163" s="65">
        <f t="shared" si="3"/>
        <v>45471</v>
      </c>
      <c r="H163" s="65">
        <f t="shared" si="3"/>
        <v>45472</v>
      </c>
      <c r="I163" s="65">
        <f t="shared" si="3"/>
        <v>45473</v>
      </c>
      <c r="J163" s="65">
        <f t="shared" si="3"/>
        <v>45474</v>
      </c>
      <c r="K163" s="65">
        <f t="shared" si="3"/>
        <v>45475</v>
      </c>
      <c r="L163" s="65">
        <f t="shared" si="3"/>
        <v>45476</v>
      </c>
      <c r="M163" s="65">
        <f t="shared" si="3"/>
        <v>45477</v>
      </c>
      <c r="N163" s="65">
        <f t="shared" si="3"/>
        <v>45478</v>
      </c>
      <c r="O163" s="65">
        <f t="shared" si="3"/>
        <v>45479</v>
      </c>
      <c r="P163" s="65">
        <f t="shared" si="3"/>
        <v>45480</v>
      </c>
      <c r="Q163" s="65">
        <f t="shared" si="3"/>
        <v>45481</v>
      </c>
      <c r="R163" s="65">
        <f t="shared" si="3"/>
        <v>45482</v>
      </c>
      <c r="S163" s="65">
        <f t="shared" si="3"/>
        <v>45483</v>
      </c>
      <c r="T163" s="65">
        <f t="shared" si="0"/>
        <v>45484</v>
      </c>
      <c r="U163" s="65">
        <f t="shared" si="0"/>
        <v>45485</v>
      </c>
      <c r="V163" s="65">
        <f t="shared" si="1"/>
        <v>45486</v>
      </c>
      <c r="W163" s="65">
        <f t="shared" si="1"/>
        <v>45487</v>
      </c>
      <c r="X163" s="65">
        <f t="shared" si="1"/>
        <v>45488</v>
      </c>
      <c r="Y163" s="65">
        <f t="shared" si="1"/>
        <v>45489</v>
      </c>
      <c r="Z163" s="65">
        <f t="shared" si="1"/>
        <v>45490</v>
      </c>
      <c r="AA163" s="65">
        <f t="shared" si="1"/>
        <v>45491</v>
      </c>
      <c r="AB163" s="65">
        <f t="shared" si="1"/>
        <v>45492</v>
      </c>
      <c r="AC163" s="65">
        <f t="shared" si="1"/>
        <v>45493</v>
      </c>
      <c r="AD163" s="65">
        <f t="shared" si="1"/>
        <v>45494</v>
      </c>
      <c r="AI163" s="67"/>
    </row>
    <row r="164" spans="1:52" s="66" customFormat="1" ht="8.25" hidden="1" customHeight="1" x14ac:dyDescent="0.4">
      <c r="A164" s="63"/>
      <c r="B164" s="64">
        <v>5</v>
      </c>
      <c r="C164" s="65">
        <f t="shared" si="2"/>
        <v>45495</v>
      </c>
      <c r="D164" s="65">
        <f t="shared" si="3"/>
        <v>45496</v>
      </c>
      <c r="E164" s="65">
        <f t="shared" si="3"/>
        <v>45497</v>
      </c>
      <c r="F164" s="65">
        <f t="shared" si="3"/>
        <v>45498</v>
      </c>
      <c r="G164" s="65">
        <f t="shared" si="3"/>
        <v>45499</v>
      </c>
      <c r="H164" s="65">
        <f t="shared" si="3"/>
        <v>45500</v>
      </c>
      <c r="I164" s="65">
        <f t="shared" si="3"/>
        <v>45501</v>
      </c>
      <c r="J164" s="65">
        <f t="shared" si="3"/>
        <v>45502</v>
      </c>
      <c r="K164" s="65">
        <f t="shared" si="3"/>
        <v>45503</v>
      </c>
      <c r="L164" s="65">
        <f t="shared" si="3"/>
        <v>45504</v>
      </c>
      <c r="M164" s="65">
        <f t="shared" si="3"/>
        <v>45505</v>
      </c>
      <c r="N164" s="65">
        <f t="shared" si="3"/>
        <v>45506</v>
      </c>
      <c r="O164" s="65">
        <f t="shared" si="3"/>
        <v>45507</v>
      </c>
      <c r="P164" s="65">
        <f t="shared" si="3"/>
        <v>45508</v>
      </c>
      <c r="Q164" s="65">
        <f t="shared" si="3"/>
        <v>45509</v>
      </c>
      <c r="R164" s="65">
        <f t="shared" si="3"/>
        <v>45510</v>
      </c>
      <c r="S164" s="65">
        <f t="shared" si="3"/>
        <v>45511</v>
      </c>
      <c r="T164" s="65">
        <f t="shared" si="0"/>
        <v>45512</v>
      </c>
      <c r="U164" s="65">
        <f t="shared" si="0"/>
        <v>45513</v>
      </c>
      <c r="V164" s="65">
        <f t="shared" si="1"/>
        <v>45514</v>
      </c>
      <c r="W164" s="65">
        <f t="shared" si="1"/>
        <v>45515</v>
      </c>
      <c r="X164" s="65">
        <f t="shared" si="1"/>
        <v>45516</v>
      </c>
      <c r="Y164" s="65">
        <f t="shared" si="1"/>
        <v>45517</v>
      </c>
      <c r="Z164" s="65">
        <f t="shared" si="1"/>
        <v>45518</v>
      </c>
      <c r="AA164" s="65">
        <f t="shared" si="1"/>
        <v>45519</v>
      </c>
      <c r="AB164" s="65">
        <f t="shared" si="1"/>
        <v>45520</v>
      </c>
      <c r="AC164" s="65">
        <f t="shared" si="1"/>
        <v>45521</v>
      </c>
      <c r="AD164" s="65">
        <f t="shared" si="1"/>
        <v>45522</v>
      </c>
      <c r="AI164" s="67"/>
    </row>
    <row r="165" spans="1:52" s="66" customFormat="1" ht="8.25" hidden="1" customHeight="1" x14ac:dyDescent="0.4">
      <c r="A165" s="63"/>
      <c r="B165" s="64">
        <v>6</v>
      </c>
      <c r="C165" s="65">
        <f t="shared" si="2"/>
        <v>45523</v>
      </c>
      <c r="D165" s="65">
        <f t="shared" si="3"/>
        <v>45524</v>
      </c>
      <c r="E165" s="65">
        <f t="shared" si="3"/>
        <v>45525</v>
      </c>
      <c r="F165" s="65">
        <f t="shared" si="3"/>
        <v>45526</v>
      </c>
      <c r="G165" s="65">
        <f t="shared" si="3"/>
        <v>45527</v>
      </c>
      <c r="H165" s="65">
        <f t="shared" si="3"/>
        <v>45528</v>
      </c>
      <c r="I165" s="65">
        <f t="shared" si="3"/>
        <v>45529</v>
      </c>
      <c r="J165" s="65">
        <f t="shared" si="3"/>
        <v>45530</v>
      </c>
      <c r="K165" s="65">
        <f t="shared" si="3"/>
        <v>45531</v>
      </c>
      <c r="L165" s="65">
        <f t="shared" si="3"/>
        <v>45532</v>
      </c>
      <c r="M165" s="65">
        <f t="shared" si="3"/>
        <v>45533</v>
      </c>
      <c r="N165" s="65">
        <f t="shared" si="3"/>
        <v>45534</v>
      </c>
      <c r="O165" s="65">
        <f t="shared" si="3"/>
        <v>45535</v>
      </c>
      <c r="P165" s="65">
        <f t="shared" si="3"/>
        <v>45536</v>
      </c>
      <c r="Q165" s="65">
        <f t="shared" si="3"/>
        <v>45537</v>
      </c>
      <c r="R165" s="65">
        <f t="shared" si="3"/>
        <v>45538</v>
      </c>
      <c r="S165" s="65">
        <f t="shared" si="3"/>
        <v>45539</v>
      </c>
      <c r="T165" s="65">
        <f t="shared" si="0"/>
        <v>45540</v>
      </c>
      <c r="U165" s="65">
        <f t="shared" si="0"/>
        <v>45541</v>
      </c>
      <c r="V165" s="65">
        <f t="shared" si="1"/>
        <v>45542</v>
      </c>
      <c r="W165" s="65">
        <f t="shared" si="1"/>
        <v>45543</v>
      </c>
      <c r="X165" s="65">
        <f t="shared" si="1"/>
        <v>45544</v>
      </c>
      <c r="Y165" s="65">
        <f t="shared" si="1"/>
        <v>45545</v>
      </c>
      <c r="Z165" s="65">
        <f t="shared" si="1"/>
        <v>45546</v>
      </c>
      <c r="AA165" s="65">
        <f t="shared" si="1"/>
        <v>45547</v>
      </c>
      <c r="AB165" s="65">
        <f t="shared" si="1"/>
        <v>45548</v>
      </c>
      <c r="AC165" s="65">
        <f t="shared" si="1"/>
        <v>45549</v>
      </c>
      <c r="AD165" s="65">
        <f t="shared" si="1"/>
        <v>45550</v>
      </c>
      <c r="AI165" s="67"/>
    </row>
    <row r="166" spans="1:52" s="66" customFormat="1" ht="8.25" hidden="1" customHeight="1" x14ac:dyDescent="0.4">
      <c r="A166" s="63"/>
      <c r="B166" s="64">
        <v>7</v>
      </c>
      <c r="C166" s="65">
        <f t="shared" si="2"/>
        <v>45551</v>
      </c>
      <c r="D166" s="65">
        <f t="shared" si="3"/>
        <v>45552</v>
      </c>
      <c r="E166" s="65">
        <f t="shared" si="3"/>
        <v>45553</v>
      </c>
      <c r="F166" s="65">
        <f t="shared" si="3"/>
        <v>45554</v>
      </c>
      <c r="G166" s="65">
        <f t="shared" si="3"/>
        <v>45555</v>
      </c>
      <c r="H166" s="65">
        <f t="shared" si="3"/>
        <v>45556</v>
      </c>
      <c r="I166" s="65">
        <f t="shared" si="3"/>
        <v>45557</v>
      </c>
      <c r="J166" s="65">
        <f t="shared" si="3"/>
        <v>45558</v>
      </c>
      <c r="K166" s="65">
        <f t="shared" si="3"/>
        <v>45559</v>
      </c>
      <c r="L166" s="65">
        <f t="shared" si="3"/>
        <v>45560</v>
      </c>
      <c r="M166" s="65">
        <f t="shared" si="3"/>
        <v>45561</v>
      </c>
      <c r="N166" s="65">
        <f t="shared" si="3"/>
        <v>45562</v>
      </c>
      <c r="O166" s="65">
        <f t="shared" si="3"/>
        <v>45563</v>
      </c>
      <c r="P166" s="65">
        <f t="shared" si="3"/>
        <v>45564</v>
      </c>
      <c r="Q166" s="65">
        <f t="shared" si="3"/>
        <v>45565</v>
      </c>
      <c r="R166" s="65">
        <f t="shared" si="3"/>
        <v>45566</v>
      </c>
      <c r="S166" s="65">
        <f t="shared" si="3"/>
        <v>45567</v>
      </c>
      <c r="T166" s="65">
        <f t="shared" si="0"/>
        <v>45568</v>
      </c>
      <c r="U166" s="65">
        <f t="shared" si="0"/>
        <v>45569</v>
      </c>
      <c r="V166" s="65">
        <f t="shared" si="1"/>
        <v>45570</v>
      </c>
      <c r="W166" s="65">
        <f t="shared" si="1"/>
        <v>45571</v>
      </c>
      <c r="X166" s="65">
        <f t="shared" si="1"/>
        <v>45572</v>
      </c>
      <c r="Y166" s="65">
        <f t="shared" si="1"/>
        <v>45573</v>
      </c>
      <c r="Z166" s="65">
        <f t="shared" si="1"/>
        <v>45574</v>
      </c>
      <c r="AA166" s="65">
        <f t="shared" si="1"/>
        <v>45575</v>
      </c>
      <c r="AB166" s="65">
        <f t="shared" si="1"/>
        <v>45576</v>
      </c>
      <c r="AC166" s="65">
        <f t="shared" si="1"/>
        <v>45577</v>
      </c>
      <c r="AD166" s="65">
        <f t="shared" si="1"/>
        <v>45578</v>
      </c>
      <c r="AI166" s="67"/>
    </row>
    <row r="167" spans="1:52" s="66" customFormat="1" ht="8.25" hidden="1" customHeight="1" x14ac:dyDescent="0.4">
      <c r="A167" s="63"/>
      <c r="B167" s="64">
        <v>8</v>
      </c>
      <c r="C167" s="65">
        <f t="shared" si="2"/>
        <v>45579</v>
      </c>
      <c r="D167" s="65">
        <f t="shared" si="3"/>
        <v>45580</v>
      </c>
      <c r="E167" s="65">
        <f t="shared" si="3"/>
        <v>45581</v>
      </c>
      <c r="F167" s="65">
        <f t="shared" si="3"/>
        <v>45582</v>
      </c>
      <c r="G167" s="65">
        <f t="shared" si="3"/>
        <v>45583</v>
      </c>
      <c r="H167" s="65">
        <f t="shared" si="3"/>
        <v>45584</v>
      </c>
      <c r="I167" s="65">
        <f t="shared" si="3"/>
        <v>45585</v>
      </c>
      <c r="J167" s="65">
        <f t="shared" si="3"/>
        <v>45586</v>
      </c>
      <c r="K167" s="65">
        <f t="shared" si="3"/>
        <v>45587</v>
      </c>
      <c r="L167" s="65">
        <f t="shared" si="3"/>
        <v>45588</v>
      </c>
      <c r="M167" s="65">
        <f t="shared" si="3"/>
        <v>45589</v>
      </c>
      <c r="N167" s="65">
        <f t="shared" si="3"/>
        <v>45590</v>
      </c>
      <c r="O167" s="65">
        <f t="shared" si="3"/>
        <v>45591</v>
      </c>
      <c r="P167" s="65">
        <f t="shared" si="3"/>
        <v>45592</v>
      </c>
      <c r="Q167" s="65">
        <f t="shared" si="3"/>
        <v>45593</v>
      </c>
      <c r="R167" s="65">
        <f t="shared" si="3"/>
        <v>45594</v>
      </c>
      <c r="S167" s="65">
        <f t="shared" si="3"/>
        <v>45595</v>
      </c>
      <c r="T167" s="65">
        <f t="shared" si="0"/>
        <v>45596</v>
      </c>
      <c r="U167" s="65">
        <f t="shared" si="0"/>
        <v>45597</v>
      </c>
      <c r="V167" s="65">
        <f t="shared" si="1"/>
        <v>45598</v>
      </c>
      <c r="W167" s="65">
        <f t="shared" si="1"/>
        <v>45599</v>
      </c>
      <c r="X167" s="65">
        <f t="shared" si="1"/>
        <v>45600</v>
      </c>
      <c r="Y167" s="65">
        <f t="shared" si="1"/>
        <v>45601</v>
      </c>
      <c r="Z167" s="65">
        <f t="shared" si="1"/>
        <v>45602</v>
      </c>
      <c r="AA167" s="65">
        <f t="shared" si="1"/>
        <v>45603</v>
      </c>
      <c r="AB167" s="65">
        <f t="shared" si="1"/>
        <v>45604</v>
      </c>
      <c r="AC167" s="65">
        <f t="shared" si="1"/>
        <v>45605</v>
      </c>
      <c r="AD167" s="65">
        <f t="shared" si="1"/>
        <v>45606</v>
      </c>
      <c r="AI167" s="67"/>
    </row>
    <row r="168" spans="1:52" s="66" customFormat="1" ht="8.25" hidden="1" customHeight="1" x14ac:dyDescent="0.4">
      <c r="A168" s="63"/>
      <c r="B168" s="64">
        <v>9</v>
      </c>
      <c r="C168" s="65">
        <f t="shared" si="2"/>
        <v>45607</v>
      </c>
      <c r="D168" s="65">
        <f t="shared" si="3"/>
        <v>45608</v>
      </c>
      <c r="E168" s="65">
        <f t="shared" si="3"/>
        <v>45609</v>
      </c>
      <c r="F168" s="65">
        <f t="shared" si="3"/>
        <v>45610</v>
      </c>
      <c r="G168" s="65">
        <f t="shared" si="3"/>
        <v>45611</v>
      </c>
      <c r="H168" s="65">
        <f t="shared" si="3"/>
        <v>45612</v>
      </c>
      <c r="I168" s="65">
        <f t="shared" si="3"/>
        <v>45613</v>
      </c>
      <c r="J168" s="65">
        <f t="shared" si="3"/>
        <v>45614</v>
      </c>
      <c r="K168" s="65">
        <f t="shared" si="3"/>
        <v>45615</v>
      </c>
      <c r="L168" s="65">
        <f t="shared" si="3"/>
        <v>45616</v>
      </c>
      <c r="M168" s="65">
        <f t="shared" si="3"/>
        <v>45617</v>
      </c>
      <c r="N168" s="65">
        <f t="shared" si="3"/>
        <v>45618</v>
      </c>
      <c r="O168" s="65">
        <f t="shared" si="3"/>
        <v>45619</v>
      </c>
      <c r="P168" s="65">
        <f t="shared" si="3"/>
        <v>45620</v>
      </c>
      <c r="Q168" s="65">
        <f t="shared" si="3"/>
        <v>45621</v>
      </c>
      <c r="R168" s="65">
        <f t="shared" si="3"/>
        <v>45622</v>
      </c>
      <c r="S168" s="65">
        <f t="shared" si="3"/>
        <v>45623</v>
      </c>
      <c r="T168" s="65">
        <f t="shared" si="0"/>
        <v>45624</v>
      </c>
      <c r="U168" s="65">
        <f t="shared" si="0"/>
        <v>45625</v>
      </c>
      <c r="V168" s="65">
        <f t="shared" si="1"/>
        <v>45626</v>
      </c>
      <c r="W168" s="65">
        <f t="shared" si="1"/>
        <v>45627</v>
      </c>
      <c r="X168" s="65">
        <f t="shared" si="1"/>
        <v>45628</v>
      </c>
      <c r="Y168" s="65">
        <f t="shared" si="1"/>
        <v>45629</v>
      </c>
      <c r="Z168" s="65">
        <f t="shared" si="1"/>
        <v>45630</v>
      </c>
      <c r="AA168" s="65">
        <f t="shared" si="1"/>
        <v>45631</v>
      </c>
      <c r="AB168" s="65">
        <f t="shared" si="1"/>
        <v>45632</v>
      </c>
      <c r="AC168" s="65">
        <f t="shared" si="1"/>
        <v>45633</v>
      </c>
      <c r="AD168" s="65">
        <f t="shared" si="1"/>
        <v>45634</v>
      </c>
      <c r="AI168" s="67"/>
    </row>
    <row r="169" spans="1:52" s="66" customFormat="1" ht="8.25" hidden="1" customHeight="1" x14ac:dyDescent="0.4">
      <c r="A169" s="63"/>
      <c r="B169" s="64">
        <v>10</v>
      </c>
      <c r="C169" s="65">
        <f t="shared" si="2"/>
        <v>45635</v>
      </c>
      <c r="D169" s="65">
        <f t="shared" si="3"/>
        <v>45636</v>
      </c>
      <c r="E169" s="65">
        <f t="shared" si="3"/>
        <v>45637</v>
      </c>
      <c r="F169" s="65">
        <f t="shared" si="3"/>
        <v>45638</v>
      </c>
      <c r="G169" s="65">
        <f t="shared" si="3"/>
        <v>45639</v>
      </c>
      <c r="H169" s="65">
        <f t="shared" si="3"/>
        <v>45640</v>
      </c>
      <c r="I169" s="65">
        <f t="shared" si="3"/>
        <v>45641</v>
      </c>
      <c r="J169" s="65">
        <f t="shared" si="3"/>
        <v>45642</v>
      </c>
      <c r="K169" s="65">
        <f t="shared" si="3"/>
        <v>45643</v>
      </c>
      <c r="L169" s="65">
        <f t="shared" si="3"/>
        <v>45644</v>
      </c>
      <c r="M169" s="65">
        <f t="shared" si="3"/>
        <v>45645</v>
      </c>
      <c r="N169" s="65">
        <f t="shared" si="3"/>
        <v>45646</v>
      </c>
      <c r="O169" s="65">
        <f t="shared" si="3"/>
        <v>45647</v>
      </c>
      <c r="P169" s="65">
        <f t="shared" si="3"/>
        <v>45648</v>
      </c>
      <c r="Q169" s="65">
        <f t="shared" si="3"/>
        <v>45649</v>
      </c>
      <c r="R169" s="65">
        <f t="shared" si="3"/>
        <v>45650</v>
      </c>
      <c r="S169" s="65">
        <f t="shared" si="3"/>
        <v>45651</v>
      </c>
      <c r="T169" s="65">
        <f t="shared" si="0"/>
        <v>45652</v>
      </c>
      <c r="U169" s="65">
        <f t="shared" si="0"/>
        <v>45653</v>
      </c>
      <c r="V169" s="65">
        <f t="shared" si="1"/>
        <v>45654</v>
      </c>
      <c r="W169" s="65">
        <f t="shared" si="1"/>
        <v>45655</v>
      </c>
      <c r="X169" s="65">
        <f t="shared" si="1"/>
        <v>45656</v>
      </c>
      <c r="Y169" s="65">
        <f t="shared" si="1"/>
        <v>45657</v>
      </c>
      <c r="Z169" s="65">
        <f t="shared" si="1"/>
        <v>45658</v>
      </c>
      <c r="AA169" s="65">
        <f t="shared" si="1"/>
        <v>45659</v>
      </c>
      <c r="AB169" s="65">
        <f t="shared" si="1"/>
        <v>45660</v>
      </c>
      <c r="AC169" s="65">
        <f t="shared" si="1"/>
        <v>45661</v>
      </c>
      <c r="AD169" s="65">
        <f t="shared" si="1"/>
        <v>45662</v>
      </c>
      <c r="AI169" s="67"/>
    </row>
    <row r="170" spans="1:52" s="66" customFormat="1" ht="8.25" hidden="1" customHeight="1" x14ac:dyDescent="0.4">
      <c r="A170" s="63"/>
      <c r="B170" s="64">
        <v>11</v>
      </c>
      <c r="C170" s="65">
        <f t="shared" si="2"/>
        <v>45663</v>
      </c>
      <c r="D170" s="65">
        <f t="shared" si="3"/>
        <v>45664</v>
      </c>
      <c r="E170" s="65">
        <f t="shared" si="3"/>
        <v>45665</v>
      </c>
      <c r="F170" s="65">
        <f t="shared" si="3"/>
        <v>45666</v>
      </c>
      <c r="G170" s="65">
        <f t="shared" si="3"/>
        <v>45667</v>
      </c>
      <c r="H170" s="65">
        <f t="shared" si="3"/>
        <v>45668</v>
      </c>
      <c r="I170" s="65">
        <f t="shared" si="3"/>
        <v>45669</v>
      </c>
      <c r="J170" s="65">
        <f t="shared" si="3"/>
        <v>45670</v>
      </c>
      <c r="K170" s="65">
        <f t="shared" si="3"/>
        <v>45671</v>
      </c>
      <c r="L170" s="65">
        <f t="shared" si="3"/>
        <v>45672</v>
      </c>
      <c r="M170" s="65">
        <f t="shared" si="3"/>
        <v>45673</v>
      </c>
      <c r="N170" s="65">
        <f t="shared" si="3"/>
        <v>45674</v>
      </c>
      <c r="O170" s="65">
        <f t="shared" si="3"/>
        <v>45675</v>
      </c>
      <c r="P170" s="65">
        <f t="shared" si="3"/>
        <v>45676</v>
      </c>
      <c r="Q170" s="65">
        <f t="shared" si="3"/>
        <v>45677</v>
      </c>
      <c r="R170" s="65">
        <f t="shared" si="3"/>
        <v>45678</v>
      </c>
      <c r="S170" s="65">
        <f t="shared" si="3"/>
        <v>45679</v>
      </c>
      <c r="T170" s="65">
        <f t="shared" si="0"/>
        <v>45680</v>
      </c>
      <c r="U170" s="65">
        <f t="shared" si="0"/>
        <v>45681</v>
      </c>
      <c r="V170" s="65">
        <f t="shared" si="1"/>
        <v>45682</v>
      </c>
      <c r="W170" s="65">
        <f t="shared" si="1"/>
        <v>45683</v>
      </c>
      <c r="X170" s="65">
        <f t="shared" si="1"/>
        <v>45684</v>
      </c>
      <c r="Y170" s="65">
        <f t="shared" si="1"/>
        <v>45685</v>
      </c>
      <c r="Z170" s="65">
        <f t="shared" si="1"/>
        <v>45686</v>
      </c>
      <c r="AA170" s="65">
        <f t="shared" si="1"/>
        <v>45687</v>
      </c>
      <c r="AB170" s="65">
        <f t="shared" si="1"/>
        <v>45688</v>
      </c>
      <c r="AC170" s="65">
        <f t="shared" si="1"/>
        <v>45689</v>
      </c>
      <c r="AD170" s="65">
        <f t="shared" si="1"/>
        <v>45690</v>
      </c>
      <c r="AI170" s="67"/>
    </row>
    <row r="171" spans="1:52" s="66" customFormat="1" ht="8.25" hidden="1" customHeight="1" x14ac:dyDescent="0.4">
      <c r="A171" s="63"/>
      <c r="B171" s="64">
        <v>12</v>
      </c>
      <c r="C171" s="65">
        <f t="shared" si="2"/>
        <v>45691</v>
      </c>
      <c r="D171" s="65">
        <f t="shared" si="3"/>
        <v>45692</v>
      </c>
      <c r="E171" s="65">
        <f t="shared" si="3"/>
        <v>45693</v>
      </c>
      <c r="F171" s="65">
        <f t="shared" si="3"/>
        <v>45694</v>
      </c>
      <c r="G171" s="65">
        <f t="shared" si="3"/>
        <v>45695</v>
      </c>
      <c r="H171" s="65">
        <f t="shared" si="3"/>
        <v>45696</v>
      </c>
      <c r="I171" s="65">
        <f t="shared" si="3"/>
        <v>45697</v>
      </c>
      <c r="J171" s="65">
        <f t="shared" si="3"/>
        <v>45698</v>
      </c>
      <c r="K171" s="65">
        <f t="shared" si="3"/>
        <v>45699</v>
      </c>
      <c r="L171" s="65">
        <f t="shared" si="3"/>
        <v>45700</v>
      </c>
      <c r="M171" s="65">
        <f t="shared" si="3"/>
        <v>45701</v>
      </c>
      <c r="N171" s="65">
        <f t="shared" si="3"/>
        <v>45702</v>
      </c>
      <c r="O171" s="65">
        <f t="shared" si="3"/>
        <v>45703</v>
      </c>
      <c r="P171" s="65">
        <f t="shared" si="3"/>
        <v>45704</v>
      </c>
      <c r="Q171" s="65">
        <f t="shared" si="3"/>
        <v>45705</v>
      </c>
      <c r="R171" s="65">
        <f t="shared" si="3"/>
        <v>45706</v>
      </c>
      <c r="S171" s="65">
        <f t="shared" si="3"/>
        <v>45707</v>
      </c>
      <c r="T171" s="65">
        <f t="shared" si="0"/>
        <v>45708</v>
      </c>
      <c r="U171" s="65">
        <f t="shared" si="0"/>
        <v>45709</v>
      </c>
      <c r="V171" s="65">
        <f t="shared" si="1"/>
        <v>45710</v>
      </c>
      <c r="W171" s="65">
        <f t="shared" si="1"/>
        <v>45711</v>
      </c>
      <c r="X171" s="65">
        <f t="shared" si="1"/>
        <v>45712</v>
      </c>
      <c r="Y171" s="65">
        <f t="shared" si="1"/>
        <v>45713</v>
      </c>
      <c r="Z171" s="65">
        <f t="shared" si="1"/>
        <v>45714</v>
      </c>
      <c r="AA171" s="65">
        <f t="shared" si="1"/>
        <v>45715</v>
      </c>
      <c r="AB171" s="65">
        <f t="shared" si="1"/>
        <v>45716</v>
      </c>
      <c r="AC171" s="65">
        <f t="shared" si="1"/>
        <v>45717</v>
      </c>
      <c r="AD171" s="65">
        <f t="shared" si="1"/>
        <v>45718</v>
      </c>
      <c r="AI171" s="67"/>
    </row>
    <row r="172" spans="1:52" s="66" customFormat="1" ht="8.25" hidden="1" customHeight="1" x14ac:dyDescent="0.4">
      <c r="A172" s="63"/>
      <c r="B172" s="64">
        <v>13</v>
      </c>
      <c r="C172" s="65">
        <f t="shared" si="2"/>
        <v>45719</v>
      </c>
      <c r="D172" s="65">
        <f t="shared" si="3"/>
        <v>45720</v>
      </c>
      <c r="E172" s="65">
        <f t="shared" si="3"/>
        <v>45721</v>
      </c>
      <c r="F172" s="65">
        <f t="shared" si="3"/>
        <v>45722</v>
      </c>
      <c r="G172" s="65">
        <f t="shared" si="3"/>
        <v>45723</v>
      </c>
      <c r="H172" s="65">
        <f t="shared" si="3"/>
        <v>45724</v>
      </c>
      <c r="I172" s="65">
        <f t="shared" si="3"/>
        <v>45725</v>
      </c>
      <c r="J172" s="65">
        <f t="shared" si="3"/>
        <v>45726</v>
      </c>
      <c r="K172" s="65">
        <f t="shared" si="3"/>
        <v>45727</v>
      </c>
      <c r="L172" s="65">
        <f t="shared" si="3"/>
        <v>45728</v>
      </c>
      <c r="M172" s="65">
        <f t="shared" si="3"/>
        <v>45729</v>
      </c>
      <c r="N172" s="65">
        <f t="shared" si="3"/>
        <v>45730</v>
      </c>
      <c r="O172" s="65">
        <f t="shared" si="3"/>
        <v>45731</v>
      </c>
      <c r="P172" s="65">
        <f t="shared" si="3"/>
        <v>45732</v>
      </c>
      <c r="Q172" s="65">
        <f t="shared" si="3"/>
        <v>45733</v>
      </c>
      <c r="R172" s="65">
        <f t="shared" si="3"/>
        <v>45734</v>
      </c>
      <c r="S172" s="65">
        <f t="shared" si="3"/>
        <v>45735</v>
      </c>
      <c r="T172" s="65">
        <f t="shared" si="0"/>
        <v>45736</v>
      </c>
      <c r="U172" s="65">
        <f t="shared" si="0"/>
        <v>45737</v>
      </c>
      <c r="V172" s="65">
        <f t="shared" si="1"/>
        <v>45738</v>
      </c>
      <c r="W172" s="65">
        <f t="shared" si="1"/>
        <v>45739</v>
      </c>
      <c r="X172" s="65">
        <f t="shared" si="1"/>
        <v>45740</v>
      </c>
      <c r="Y172" s="65">
        <f t="shared" si="1"/>
        <v>45741</v>
      </c>
      <c r="Z172" s="65">
        <f t="shared" si="1"/>
        <v>45742</v>
      </c>
      <c r="AA172" s="65">
        <f t="shared" si="1"/>
        <v>45743</v>
      </c>
      <c r="AB172" s="65">
        <f t="shared" si="1"/>
        <v>45744</v>
      </c>
      <c r="AC172" s="65">
        <f t="shared" si="1"/>
        <v>45745</v>
      </c>
      <c r="AD172" s="65">
        <f t="shared" si="1"/>
        <v>45746</v>
      </c>
      <c r="AI172" s="67"/>
    </row>
    <row r="173" spans="1:52" s="66" customFormat="1" ht="8.25" hidden="1" customHeight="1" x14ac:dyDescent="0.4">
      <c r="A173" s="63"/>
      <c r="B173" s="64">
        <v>14</v>
      </c>
      <c r="C173" s="65">
        <f t="shared" si="2"/>
        <v>45747</v>
      </c>
      <c r="D173" s="65">
        <f t="shared" si="3"/>
        <v>45748</v>
      </c>
      <c r="E173" s="65">
        <f t="shared" si="3"/>
        <v>45749</v>
      </c>
      <c r="F173" s="65">
        <f t="shared" si="3"/>
        <v>45750</v>
      </c>
      <c r="G173" s="65">
        <f t="shared" si="3"/>
        <v>45751</v>
      </c>
      <c r="H173" s="65">
        <f t="shared" si="3"/>
        <v>45752</v>
      </c>
      <c r="I173" s="65">
        <f t="shared" si="3"/>
        <v>45753</v>
      </c>
      <c r="J173" s="65">
        <f t="shared" si="3"/>
        <v>45754</v>
      </c>
      <c r="K173" s="65">
        <f t="shared" si="3"/>
        <v>45755</v>
      </c>
      <c r="L173" s="65">
        <f t="shared" si="3"/>
        <v>45756</v>
      </c>
      <c r="M173" s="65">
        <f t="shared" si="3"/>
        <v>45757</v>
      </c>
      <c r="N173" s="65">
        <f t="shared" si="3"/>
        <v>45758</v>
      </c>
      <c r="O173" s="65">
        <f t="shared" si="3"/>
        <v>45759</v>
      </c>
      <c r="P173" s="65">
        <f t="shared" si="3"/>
        <v>45760</v>
      </c>
      <c r="Q173" s="65">
        <f t="shared" si="3"/>
        <v>45761</v>
      </c>
      <c r="R173" s="65">
        <f t="shared" si="3"/>
        <v>45762</v>
      </c>
      <c r="S173" s="65">
        <f t="shared" si="3"/>
        <v>45763</v>
      </c>
      <c r="T173" s="65">
        <f t="shared" si="0"/>
        <v>45764</v>
      </c>
      <c r="U173" s="65">
        <f t="shared" si="0"/>
        <v>45765</v>
      </c>
      <c r="V173" s="65">
        <f t="shared" si="1"/>
        <v>45766</v>
      </c>
      <c r="W173" s="65">
        <f t="shared" si="1"/>
        <v>45767</v>
      </c>
      <c r="X173" s="65">
        <f t="shared" si="1"/>
        <v>45768</v>
      </c>
      <c r="Y173" s="65">
        <f t="shared" si="1"/>
        <v>45769</v>
      </c>
      <c r="Z173" s="65">
        <f t="shared" si="1"/>
        <v>45770</v>
      </c>
      <c r="AA173" s="65">
        <f t="shared" si="1"/>
        <v>45771</v>
      </c>
      <c r="AB173" s="65">
        <f t="shared" si="1"/>
        <v>45772</v>
      </c>
      <c r="AC173" s="65">
        <f t="shared" si="1"/>
        <v>45773</v>
      </c>
      <c r="AD173" s="65">
        <f t="shared" si="1"/>
        <v>45774</v>
      </c>
      <c r="AI173" s="67"/>
    </row>
    <row r="174" spans="1:52" s="66" customFormat="1" ht="8.25" hidden="1" customHeight="1" x14ac:dyDescent="0.4">
      <c r="A174" s="63"/>
      <c r="B174" s="64">
        <v>15</v>
      </c>
      <c r="C174" s="65">
        <f t="shared" si="2"/>
        <v>45775</v>
      </c>
      <c r="D174" s="65">
        <f t="shared" si="3"/>
        <v>45776</v>
      </c>
      <c r="E174" s="65">
        <f t="shared" si="3"/>
        <v>45777</v>
      </c>
      <c r="F174" s="65">
        <f t="shared" si="3"/>
        <v>45778</v>
      </c>
      <c r="G174" s="65">
        <f t="shared" si="3"/>
        <v>45779</v>
      </c>
      <c r="H174" s="65">
        <f t="shared" si="3"/>
        <v>45780</v>
      </c>
      <c r="I174" s="65">
        <f t="shared" si="3"/>
        <v>45781</v>
      </c>
      <c r="J174" s="65">
        <f t="shared" si="3"/>
        <v>45782</v>
      </c>
      <c r="K174" s="65">
        <f t="shared" si="3"/>
        <v>45783</v>
      </c>
      <c r="L174" s="65">
        <f t="shared" si="3"/>
        <v>45784</v>
      </c>
      <c r="M174" s="65">
        <f t="shared" si="3"/>
        <v>45785</v>
      </c>
      <c r="N174" s="65">
        <f t="shared" si="3"/>
        <v>45786</v>
      </c>
      <c r="O174" s="65">
        <f t="shared" si="3"/>
        <v>45787</v>
      </c>
      <c r="P174" s="65">
        <f t="shared" si="3"/>
        <v>45788</v>
      </c>
      <c r="Q174" s="65">
        <f t="shared" si="3"/>
        <v>45789</v>
      </c>
      <c r="R174" s="65">
        <f t="shared" si="3"/>
        <v>45790</v>
      </c>
      <c r="S174" s="65">
        <f t="shared" si="3"/>
        <v>45791</v>
      </c>
      <c r="T174" s="65">
        <f t="shared" si="0"/>
        <v>45792</v>
      </c>
      <c r="U174" s="65">
        <f t="shared" si="0"/>
        <v>45793</v>
      </c>
      <c r="V174" s="65">
        <f t="shared" si="1"/>
        <v>45794</v>
      </c>
      <c r="W174" s="65">
        <f t="shared" si="1"/>
        <v>45795</v>
      </c>
      <c r="X174" s="65">
        <f t="shared" si="1"/>
        <v>45796</v>
      </c>
      <c r="Y174" s="65">
        <f t="shared" si="1"/>
        <v>45797</v>
      </c>
      <c r="Z174" s="65">
        <f t="shared" si="1"/>
        <v>45798</v>
      </c>
      <c r="AA174" s="65">
        <f t="shared" si="1"/>
        <v>45799</v>
      </c>
      <c r="AB174" s="65">
        <f t="shared" si="1"/>
        <v>45800</v>
      </c>
      <c r="AC174" s="65">
        <f t="shared" si="1"/>
        <v>45801</v>
      </c>
      <c r="AD174" s="65">
        <f t="shared" si="1"/>
        <v>45802</v>
      </c>
      <c r="AI174" s="67"/>
    </row>
    <row r="175" spans="1:52" s="66" customFormat="1" ht="8.25" hidden="1" customHeight="1" x14ac:dyDescent="0.4">
      <c r="A175" s="63"/>
      <c r="B175" s="64">
        <v>16</v>
      </c>
      <c r="C175" s="65">
        <f t="shared" si="2"/>
        <v>45803</v>
      </c>
      <c r="D175" s="65">
        <f t="shared" si="3"/>
        <v>45804</v>
      </c>
      <c r="E175" s="65">
        <f t="shared" si="3"/>
        <v>45805</v>
      </c>
      <c r="F175" s="65">
        <f t="shared" si="3"/>
        <v>45806</v>
      </c>
      <c r="G175" s="65">
        <f t="shared" si="3"/>
        <v>45807</v>
      </c>
      <c r="H175" s="65">
        <f t="shared" si="3"/>
        <v>45808</v>
      </c>
      <c r="I175" s="65">
        <f t="shared" si="3"/>
        <v>45809</v>
      </c>
      <c r="J175" s="65">
        <f t="shared" si="3"/>
        <v>45810</v>
      </c>
      <c r="K175" s="65">
        <f t="shared" si="3"/>
        <v>45811</v>
      </c>
      <c r="L175" s="65">
        <f t="shared" si="3"/>
        <v>45812</v>
      </c>
      <c r="M175" s="65">
        <f t="shared" si="3"/>
        <v>45813</v>
      </c>
      <c r="N175" s="65">
        <f t="shared" si="3"/>
        <v>45814</v>
      </c>
      <c r="O175" s="65">
        <f t="shared" si="3"/>
        <v>45815</v>
      </c>
      <c r="P175" s="65">
        <f t="shared" si="3"/>
        <v>45816</v>
      </c>
      <c r="Q175" s="65">
        <f t="shared" si="3"/>
        <v>45817</v>
      </c>
      <c r="R175" s="65">
        <f t="shared" si="3"/>
        <v>45818</v>
      </c>
      <c r="S175" s="65">
        <f t="shared" si="3"/>
        <v>45819</v>
      </c>
      <c r="T175" s="65">
        <f t="shared" si="0"/>
        <v>45820</v>
      </c>
      <c r="U175" s="65">
        <f t="shared" si="0"/>
        <v>45821</v>
      </c>
      <c r="V175" s="65">
        <f t="shared" si="1"/>
        <v>45822</v>
      </c>
      <c r="W175" s="65">
        <f t="shared" si="1"/>
        <v>45823</v>
      </c>
      <c r="X175" s="65">
        <f t="shared" si="1"/>
        <v>45824</v>
      </c>
      <c r="Y175" s="65">
        <f t="shared" si="1"/>
        <v>45825</v>
      </c>
      <c r="Z175" s="65">
        <f t="shared" si="1"/>
        <v>45826</v>
      </c>
      <c r="AA175" s="65">
        <f t="shared" si="1"/>
        <v>45827</v>
      </c>
      <c r="AB175" s="65">
        <f t="shared" si="1"/>
        <v>45828</v>
      </c>
      <c r="AC175" s="65">
        <f t="shared" si="1"/>
        <v>45829</v>
      </c>
      <c r="AD175" s="65">
        <f t="shared" si="1"/>
        <v>45830</v>
      </c>
      <c r="AI175" s="67"/>
    </row>
    <row r="176" spans="1:52" s="66" customFormat="1" ht="8.25" hidden="1" customHeight="1" x14ac:dyDescent="0.4">
      <c r="A176" s="63"/>
      <c r="B176" s="64">
        <v>17</v>
      </c>
      <c r="C176" s="65">
        <f t="shared" si="2"/>
        <v>45831</v>
      </c>
      <c r="D176" s="65">
        <f t="shared" si="3"/>
        <v>45832</v>
      </c>
      <c r="E176" s="65">
        <f t="shared" si="3"/>
        <v>45833</v>
      </c>
      <c r="F176" s="65">
        <f t="shared" si="3"/>
        <v>45834</v>
      </c>
      <c r="G176" s="65">
        <f t="shared" si="3"/>
        <v>45835</v>
      </c>
      <c r="H176" s="65">
        <f t="shared" si="3"/>
        <v>45836</v>
      </c>
      <c r="I176" s="65">
        <f t="shared" si="3"/>
        <v>45837</v>
      </c>
      <c r="J176" s="65">
        <f t="shared" si="3"/>
        <v>45838</v>
      </c>
      <c r="K176" s="65">
        <f t="shared" si="3"/>
        <v>45839</v>
      </c>
      <c r="L176" s="65">
        <f t="shared" si="3"/>
        <v>45840</v>
      </c>
      <c r="M176" s="65">
        <f t="shared" si="3"/>
        <v>45841</v>
      </c>
      <c r="N176" s="65">
        <f t="shared" si="3"/>
        <v>45842</v>
      </c>
      <c r="O176" s="65">
        <f t="shared" si="3"/>
        <v>45843</v>
      </c>
      <c r="P176" s="65">
        <f t="shared" si="3"/>
        <v>45844</v>
      </c>
      <c r="Q176" s="65">
        <f t="shared" si="3"/>
        <v>45845</v>
      </c>
      <c r="R176" s="65">
        <f t="shared" si="3"/>
        <v>45846</v>
      </c>
      <c r="S176" s="65">
        <f t="shared" si="3"/>
        <v>45847</v>
      </c>
      <c r="T176" s="65">
        <f t="shared" ref="T176:AD176" si="4">S176+1</f>
        <v>45848</v>
      </c>
      <c r="U176" s="65">
        <f t="shared" si="4"/>
        <v>45849</v>
      </c>
      <c r="V176" s="65">
        <f t="shared" si="4"/>
        <v>45850</v>
      </c>
      <c r="W176" s="65">
        <f t="shared" si="4"/>
        <v>45851</v>
      </c>
      <c r="X176" s="65">
        <f t="shared" si="4"/>
        <v>45852</v>
      </c>
      <c r="Y176" s="65">
        <f t="shared" si="4"/>
        <v>45853</v>
      </c>
      <c r="Z176" s="65">
        <f t="shared" si="4"/>
        <v>45854</v>
      </c>
      <c r="AA176" s="65">
        <f t="shared" si="4"/>
        <v>45855</v>
      </c>
      <c r="AB176" s="65">
        <f t="shared" si="4"/>
        <v>45856</v>
      </c>
      <c r="AC176" s="65">
        <f t="shared" si="4"/>
        <v>45857</v>
      </c>
      <c r="AD176" s="65">
        <f t="shared" si="4"/>
        <v>45858</v>
      </c>
      <c r="AI176" s="67"/>
    </row>
    <row r="177" spans="1:52" s="66" customFormat="1" ht="8.25" hidden="1" customHeight="1" x14ac:dyDescent="0.4">
      <c r="A177" s="63"/>
      <c r="B177" s="64">
        <v>18</v>
      </c>
      <c r="C177" s="65">
        <f t="shared" si="2"/>
        <v>45859</v>
      </c>
      <c r="D177" s="65">
        <f t="shared" si="3"/>
        <v>45860</v>
      </c>
      <c r="E177" s="65">
        <f t="shared" si="3"/>
        <v>45861</v>
      </c>
      <c r="F177" s="65">
        <f t="shared" si="3"/>
        <v>45862</v>
      </c>
      <c r="G177" s="65">
        <f t="shared" si="3"/>
        <v>45863</v>
      </c>
      <c r="H177" s="65">
        <f t="shared" si="3"/>
        <v>45864</v>
      </c>
      <c r="I177" s="65">
        <f t="shared" si="3"/>
        <v>45865</v>
      </c>
      <c r="J177" s="65">
        <f t="shared" si="3"/>
        <v>45866</v>
      </c>
      <c r="K177" s="65">
        <f t="shared" si="3"/>
        <v>45867</v>
      </c>
      <c r="L177" s="65">
        <f t="shared" si="3"/>
        <v>45868</v>
      </c>
      <c r="M177" s="65">
        <f t="shared" si="3"/>
        <v>45869</v>
      </c>
      <c r="N177" s="65">
        <f t="shared" si="3"/>
        <v>45870</v>
      </c>
      <c r="O177" s="65">
        <f t="shared" si="3"/>
        <v>45871</v>
      </c>
      <c r="P177" s="65">
        <f t="shared" si="3"/>
        <v>45872</v>
      </c>
      <c r="Q177" s="65">
        <f t="shared" si="3"/>
        <v>45873</v>
      </c>
      <c r="R177" s="65">
        <f t="shared" si="3"/>
        <v>45874</v>
      </c>
      <c r="S177" s="65">
        <f t="shared" ref="P177:AD192" si="5">R177+1</f>
        <v>45875</v>
      </c>
      <c r="T177" s="65">
        <f t="shared" si="5"/>
        <v>45876</v>
      </c>
      <c r="U177" s="65">
        <f t="shared" si="5"/>
        <v>45877</v>
      </c>
      <c r="V177" s="65">
        <f t="shared" si="5"/>
        <v>45878</v>
      </c>
      <c r="W177" s="65">
        <f t="shared" si="5"/>
        <v>45879</v>
      </c>
      <c r="X177" s="65">
        <f t="shared" si="5"/>
        <v>45880</v>
      </c>
      <c r="Y177" s="65">
        <f t="shared" si="5"/>
        <v>45881</v>
      </c>
      <c r="Z177" s="65">
        <f t="shared" si="5"/>
        <v>45882</v>
      </c>
      <c r="AA177" s="65">
        <f t="shared" si="5"/>
        <v>45883</v>
      </c>
      <c r="AB177" s="65">
        <f t="shared" si="5"/>
        <v>45884</v>
      </c>
      <c r="AC177" s="65">
        <f t="shared" si="5"/>
        <v>45885</v>
      </c>
      <c r="AD177" s="65">
        <f t="shared" si="5"/>
        <v>45886</v>
      </c>
      <c r="AI177" s="67"/>
    </row>
    <row r="178" spans="1:52" s="66" customFormat="1" ht="8.25" hidden="1" customHeight="1" x14ac:dyDescent="0.4">
      <c r="A178" s="63"/>
      <c r="B178" s="64">
        <v>19</v>
      </c>
      <c r="C178" s="65">
        <f t="shared" si="2"/>
        <v>45887</v>
      </c>
      <c r="D178" s="65">
        <f t="shared" ref="D178:S193" si="6">C178+1</f>
        <v>45888</v>
      </c>
      <c r="E178" s="65">
        <f t="shared" si="6"/>
        <v>45889</v>
      </c>
      <c r="F178" s="65">
        <f t="shared" si="6"/>
        <v>45890</v>
      </c>
      <c r="G178" s="65">
        <f t="shared" si="6"/>
        <v>45891</v>
      </c>
      <c r="H178" s="65">
        <f t="shared" si="6"/>
        <v>45892</v>
      </c>
      <c r="I178" s="65">
        <f t="shared" si="6"/>
        <v>45893</v>
      </c>
      <c r="J178" s="65">
        <f t="shared" si="6"/>
        <v>45894</v>
      </c>
      <c r="K178" s="65">
        <f t="shared" si="6"/>
        <v>45895</v>
      </c>
      <c r="L178" s="65">
        <f t="shared" si="6"/>
        <v>45896</v>
      </c>
      <c r="M178" s="65">
        <f t="shared" si="6"/>
        <v>45897</v>
      </c>
      <c r="N178" s="65">
        <f t="shared" si="6"/>
        <v>45898</v>
      </c>
      <c r="O178" s="65">
        <f t="shared" si="6"/>
        <v>45899</v>
      </c>
      <c r="P178" s="65">
        <f t="shared" si="6"/>
        <v>45900</v>
      </c>
      <c r="Q178" s="65">
        <f t="shared" si="6"/>
        <v>45901</v>
      </c>
      <c r="R178" s="65">
        <f t="shared" si="6"/>
        <v>45902</v>
      </c>
      <c r="S178" s="65">
        <f t="shared" si="6"/>
        <v>45903</v>
      </c>
      <c r="T178" s="65">
        <f t="shared" si="5"/>
        <v>45904</v>
      </c>
      <c r="U178" s="65">
        <f t="shared" si="5"/>
        <v>45905</v>
      </c>
      <c r="V178" s="65">
        <f t="shared" si="5"/>
        <v>45906</v>
      </c>
      <c r="W178" s="65">
        <f t="shared" si="5"/>
        <v>45907</v>
      </c>
      <c r="X178" s="65">
        <f t="shared" si="5"/>
        <v>45908</v>
      </c>
      <c r="Y178" s="65">
        <f t="shared" si="5"/>
        <v>45909</v>
      </c>
      <c r="Z178" s="65">
        <f t="shared" si="5"/>
        <v>45910</v>
      </c>
      <c r="AA178" s="65">
        <f t="shared" si="5"/>
        <v>45911</v>
      </c>
      <c r="AB178" s="65">
        <f t="shared" si="5"/>
        <v>45912</v>
      </c>
      <c r="AC178" s="65">
        <f t="shared" si="5"/>
        <v>45913</v>
      </c>
      <c r="AD178" s="65">
        <f t="shared" si="5"/>
        <v>45914</v>
      </c>
      <c r="AI178" s="67"/>
    </row>
    <row r="179" spans="1:52" s="66" customFormat="1" ht="8.25" hidden="1" customHeight="1" x14ac:dyDescent="0.4">
      <c r="A179" s="63"/>
      <c r="B179" s="64">
        <v>20</v>
      </c>
      <c r="C179" s="65">
        <f t="shared" si="2"/>
        <v>45915</v>
      </c>
      <c r="D179" s="65">
        <f t="shared" si="6"/>
        <v>45916</v>
      </c>
      <c r="E179" s="65">
        <f t="shared" si="6"/>
        <v>45917</v>
      </c>
      <c r="F179" s="65">
        <f t="shared" si="6"/>
        <v>45918</v>
      </c>
      <c r="G179" s="65">
        <f t="shared" si="6"/>
        <v>45919</v>
      </c>
      <c r="H179" s="65">
        <f t="shared" si="6"/>
        <v>45920</v>
      </c>
      <c r="I179" s="65">
        <f t="shared" si="6"/>
        <v>45921</v>
      </c>
      <c r="J179" s="65">
        <f t="shared" si="6"/>
        <v>45922</v>
      </c>
      <c r="K179" s="65">
        <f t="shared" si="6"/>
        <v>45923</v>
      </c>
      <c r="L179" s="65">
        <f t="shared" si="6"/>
        <v>45924</v>
      </c>
      <c r="M179" s="65">
        <f t="shared" si="6"/>
        <v>45925</v>
      </c>
      <c r="N179" s="65">
        <f t="shared" si="6"/>
        <v>45926</v>
      </c>
      <c r="O179" s="65">
        <f t="shared" si="6"/>
        <v>45927</v>
      </c>
      <c r="P179" s="65">
        <f t="shared" si="6"/>
        <v>45928</v>
      </c>
      <c r="Q179" s="65">
        <f t="shared" si="6"/>
        <v>45929</v>
      </c>
      <c r="R179" s="65">
        <f t="shared" si="6"/>
        <v>45930</v>
      </c>
      <c r="S179" s="65">
        <f t="shared" si="6"/>
        <v>45931</v>
      </c>
      <c r="T179" s="65">
        <f t="shared" si="5"/>
        <v>45932</v>
      </c>
      <c r="U179" s="65">
        <f t="shared" si="5"/>
        <v>45933</v>
      </c>
      <c r="V179" s="65">
        <f t="shared" si="5"/>
        <v>45934</v>
      </c>
      <c r="W179" s="65">
        <f t="shared" si="5"/>
        <v>45935</v>
      </c>
      <c r="X179" s="65">
        <f t="shared" si="5"/>
        <v>45936</v>
      </c>
      <c r="Y179" s="65">
        <f t="shared" si="5"/>
        <v>45937</v>
      </c>
      <c r="Z179" s="65">
        <f t="shared" si="5"/>
        <v>45938</v>
      </c>
      <c r="AA179" s="65">
        <f t="shared" si="5"/>
        <v>45939</v>
      </c>
      <c r="AB179" s="65">
        <f t="shared" si="5"/>
        <v>45940</v>
      </c>
      <c r="AC179" s="65">
        <f t="shared" si="5"/>
        <v>45941</v>
      </c>
      <c r="AD179" s="65">
        <f t="shared" si="5"/>
        <v>45942</v>
      </c>
      <c r="AI179" s="67"/>
    </row>
    <row r="180" spans="1:52" s="66" customFormat="1" ht="8.25" hidden="1" customHeight="1" x14ac:dyDescent="0.4">
      <c r="A180" s="63"/>
      <c r="B180" s="64">
        <v>21</v>
      </c>
      <c r="C180" s="65">
        <f t="shared" si="2"/>
        <v>45943</v>
      </c>
      <c r="D180" s="65">
        <f t="shared" si="6"/>
        <v>45944</v>
      </c>
      <c r="E180" s="65">
        <f t="shared" si="6"/>
        <v>45945</v>
      </c>
      <c r="F180" s="65">
        <f t="shared" si="6"/>
        <v>45946</v>
      </c>
      <c r="G180" s="65">
        <f t="shared" si="6"/>
        <v>45947</v>
      </c>
      <c r="H180" s="65">
        <f t="shared" si="6"/>
        <v>45948</v>
      </c>
      <c r="I180" s="65">
        <f t="shared" si="6"/>
        <v>45949</v>
      </c>
      <c r="J180" s="65">
        <f t="shared" si="6"/>
        <v>45950</v>
      </c>
      <c r="K180" s="65">
        <f t="shared" si="6"/>
        <v>45951</v>
      </c>
      <c r="L180" s="65">
        <f t="shared" si="6"/>
        <v>45952</v>
      </c>
      <c r="M180" s="65">
        <f t="shared" si="6"/>
        <v>45953</v>
      </c>
      <c r="N180" s="65">
        <f t="shared" si="6"/>
        <v>45954</v>
      </c>
      <c r="O180" s="65">
        <f t="shared" si="6"/>
        <v>45955</v>
      </c>
      <c r="P180" s="65">
        <f t="shared" si="6"/>
        <v>45956</v>
      </c>
      <c r="Q180" s="65">
        <f t="shared" si="6"/>
        <v>45957</v>
      </c>
      <c r="R180" s="65">
        <f t="shared" si="6"/>
        <v>45958</v>
      </c>
      <c r="S180" s="65">
        <f t="shared" si="6"/>
        <v>45959</v>
      </c>
      <c r="T180" s="65">
        <f t="shared" si="5"/>
        <v>45960</v>
      </c>
      <c r="U180" s="65">
        <f t="shared" si="5"/>
        <v>45961</v>
      </c>
      <c r="V180" s="65">
        <f t="shared" si="5"/>
        <v>45962</v>
      </c>
      <c r="W180" s="65">
        <f t="shared" si="5"/>
        <v>45963</v>
      </c>
      <c r="X180" s="65">
        <f t="shared" si="5"/>
        <v>45964</v>
      </c>
      <c r="Y180" s="65">
        <f t="shared" si="5"/>
        <v>45965</v>
      </c>
      <c r="Z180" s="65">
        <f t="shared" si="5"/>
        <v>45966</v>
      </c>
      <c r="AA180" s="65">
        <f t="shared" si="5"/>
        <v>45967</v>
      </c>
      <c r="AB180" s="65">
        <f t="shared" si="5"/>
        <v>45968</v>
      </c>
      <c r="AC180" s="65">
        <f t="shared" si="5"/>
        <v>45969</v>
      </c>
      <c r="AD180" s="65">
        <f t="shared" si="5"/>
        <v>45970</v>
      </c>
      <c r="AI180" s="67"/>
    </row>
    <row r="181" spans="1:52" s="66" customFormat="1" ht="15" hidden="1" customHeight="1" x14ac:dyDescent="0.4">
      <c r="A181" s="56"/>
      <c r="B181" s="64">
        <v>22</v>
      </c>
      <c r="C181" s="65">
        <f t="shared" si="2"/>
        <v>45971</v>
      </c>
      <c r="D181" s="65">
        <f t="shared" si="6"/>
        <v>45972</v>
      </c>
      <c r="E181" s="65">
        <f t="shared" si="6"/>
        <v>45973</v>
      </c>
      <c r="F181" s="65">
        <f t="shared" si="6"/>
        <v>45974</v>
      </c>
      <c r="G181" s="65">
        <f t="shared" si="6"/>
        <v>45975</v>
      </c>
      <c r="H181" s="65">
        <f t="shared" si="6"/>
        <v>45976</v>
      </c>
      <c r="I181" s="65">
        <f t="shared" si="6"/>
        <v>45977</v>
      </c>
      <c r="J181" s="65">
        <f t="shared" si="6"/>
        <v>45978</v>
      </c>
      <c r="K181" s="65">
        <f t="shared" si="6"/>
        <v>45979</v>
      </c>
      <c r="L181" s="65">
        <f t="shared" si="6"/>
        <v>45980</v>
      </c>
      <c r="M181" s="65">
        <f t="shared" si="6"/>
        <v>45981</v>
      </c>
      <c r="N181" s="65">
        <f t="shared" si="6"/>
        <v>45982</v>
      </c>
      <c r="O181" s="65">
        <f t="shared" si="6"/>
        <v>45983</v>
      </c>
      <c r="P181" s="65">
        <f t="shared" si="6"/>
        <v>45984</v>
      </c>
      <c r="Q181" s="65">
        <f t="shared" si="6"/>
        <v>45985</v>
      </c>
      <c r="R181" s="65">
        <f t="shared" si="6"/>
        <v>45986</v>
      </c>
      <c r="S181" s="65">
        <f t="shared" si="6"/>
        <v>45987</v>
      </c>
      <c r="T181" s="65">
        <f t="shared" si="5"/>
        <v>45988</v>
      </c>
      <c r="U181" s="65">
        <f t="shared" si="5"/>
        <v>45989</v>
      </c>
      <c r="V181" s="65">
        <f t="shared" si="5"/>
        <v>45990</v>
      </c>
      <c r="W181" s="65">
        <f t="shared" si="5"/>
        <v>45991</v>
      </c>
      <c r="X181" s="65">
        <f t="shared" si="5"/>
        <v>45992</v>
      </c>
      <c r="Y181" s="65">
        <f t="shared" si="5"/>
        <v>45993</v>
      </c>
      <c r="Z181" s="65">
        <f t="shared" si="5"/>
        <v>45994</v>
      </c>
      <c r="AA181" s="65">
        <f t="shared" si="5"/>
        <v>45995</v>
      </c>
      <c r="AB181" s="65">
        <f t="shared" si="5"/>
        <v>45996</v>
      </c>
      <c r="AC181" s="65">
        <f t="shared" si="5"/>
        <v>45997</v>
      </c>
      <c r="AD181" s="65">
        <f t="shared" si="5"/>
        <v>45998</v>
      </c>
      <c r="AE181" s="20"/>
      <c r="AF181" s="20"/>
      <c r="AG181" s="20"/>
      <c r="AH181" s="20"/>
      <c r="AI181" s="58"/>
      <c r="AJ181" s="20"/>
      <c r="AM181" s="20"/>
      <c r="AN181" s="20"/>
    </row>
    <row r="182" spans="1:52" s="66" customFormat="1" ht="15" hidden="1" customHeight="1" x14ac:dyDescent="0.4">
      <c r="A182" s="56"/>
      <c r="B182" s="64">
        <v>23</v>
      </c>
      <c r="C182" s="65">
        <f t="shared" si="2"/>
        <v>45999</v>
      </c>
      <c r="D182" s="65">
        <f t="shared" si="6"/>
        <v>46000</v>
      </c>
      <c r="E182" s="65">
        <f t="shared" si="6"/>
        <v>46001</v>
      </c>
      <c r="F182" s="65">
        <f t="shared" si="6"/>
        <v>46002</v>
      </c>
      <c r="G182" s="65">
        <f t="shared" si="6"/>
        <v>46003</v>
      </c>
      <c r="H182" s="65">
        <f t="shared" si="6"/>
        <v>46004</v>
      </c>
      <c r="I182" s="65">
        <f t="shared" si="6"/>
        <v>46005</v>
      </c>
      <c r="J182" s="65">
        <f t="shared" si="6"/>
        <v>46006</v>
      </c>
      <c r="K182" s="65">
        <f t="shared" si="6"/>
        <v>46007</v>
      </c>
      <c r="L182" s="65">
        <f t="shared" si="6"/>
        <v>46008</v>
      </c>
      <c r="M182" s="65">
        <f t="shared" si="6"/>
        <v>46009</v>
      </c>
      <c r="N182" s="65">
        <f t="shared" si="6"/>
        <v>46010</v>
      </c>
      <c r="O182" s="65">
        <f t="shared" si="6"/>
        <v>46011</v>
      </c>
      <c r="P182" s="65">
        <f t="shared" si="5"/>
        <v>46012</v>
      </c>
      <c r="Q182" s="65">
        <f t="shared" si="5"/>
        <v>46013</v>
      </c>
      <c r="R182" s="65">
        <f t="shared" si="5"/>
        <v>46014</v>
      </c>
      <c r="S182" s="65">
        <f t="shared" si="5"/>
        <v>46015</v>
      </c>
      <c r="T182" s="65">
        <f t="shared" si="5"/>
        <v>46016</v>
      </c>
      <c r="U182" s="65">
        <f t="shared" si="5"/>
        <v>46017</v>
      </c>
      <c r="V182" s="65">
        <f t="shared" si="5"/>
        <v>46018</v>
      </c>
      <c r="W182" s="65">
        <f t="shared" si="5"/>
        <v>46019</v>
      </c>
      <c r="X182" s="65">
        <f t="shared" si="5"/>
        <v>46020</v>
      </c>
      <c r="Y182" s="65">
        <f t="shared" si="5"/>
        <v>46021</v>
      </c>
      <c r="Z182" s="65">
        <f t="shared" si="5"/>
        <v>46022</v>
      </c>
      <c r="AA182" s="65">
        <f t="shared" si="5"/>
        <v>46023</v>
      </c>
      <c r="AB182" s="65">
        <f t="shared" si="5"/>
        <v>46024</v>
      </c>
      <c r="AC182" s="65">
        <f t="shared" si="5"/>
        <v>46025</v>
      </c>
      <c r="AD182" s="65">
        <f t="shared" si="5"/>
        <v>46026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s="66" customFormat="1" ht="15" hidden="1" customHeight="1" x14ac:dyDescent="0.4">
      <c r="A183" s="56"/>
      <c r="B183" s="64">
        <v>24</v>
      </c>
      <c r="C183" s="65">
        <f t="shared" si="2"/>
        <v>46027</v>
      </c>
      <c r="D183" s="65">
        <f t="shared" si="6"/>
        <v>46028</v>
      </c>
      <c r="E183" s="65">
        <f t="shared" si="6"/>
        <v>46029</v>
      </c>
      <c r="F183" s="65">
        <f t="shared" si="6"/>
        <v>46030</v>
      </c>
      <c r="G183" s="65">
        <f t="shared" si="6"/>
        <v>46031</v>
      </c>
      <c r="H183" s="65">
        <f t="shared" si="6"/>
        <v>46032</v>
      </c>
      <c r="I183" s="65">
        <f t="shared" si="6"/>
        <v>46033</v>
      </c>
      <c r="J183" s="65">
        <f t="shared" si="6"/>
        <v>46034</v>
      </c>
      <c r="K183" s="65">
        <f t="shared" si="6"/>
        <v>46035</v>
      </c>
      <c r="L183" s="65">
        <f t="shared" si="6"/>
        <v>46036</v>
      </c>
      <c r="M183" s="65">
        <f t="shared" si="6"/>
        <v>46037</v>
      </c>
      <c r="N183" s="65">
        <f t="shared" si="6"/>
        <v>46038</v>
      </c>
      <c r="O183" s="65">
        <f t="shared" si="6"/>
        <v>46039</v>
      </c>
      <c r="P183" s="65">
        <f t="shared" si="5"/>
        <v>46040</v>
      </c>
      <c r="Q183" s="65">
        <f t="shared" si="5"/>
        <v>46041</v>
      </c>
      <c r="R183" s="65">
        <f t="shared" si="5"/>
        <v>46042</v>
      </c>
      <c r="S183" s="65">
        <f t="shared" si="5"/>
        <v>46043</v>
      </c>
      <c r="T183" s="65">
        <f t="shared" si="5"/>
        <v>46044</v>
      </c>
      <c r="U183" s="65">
        <f t="shared" si="5"/>
        <v>46045</v>
      </c>
      <c r="V183" s="65">
        <f t="shared" si="5"/>
        <v>46046</v>
      </c>
      <c r="W183" s="65">
        <f t="shared" si="5"/>
        <v>46047</v>
      </c>
      <c r="X183" s="65">
        <f t="shared" si="5"/>
        <v>46048</v>
      </c>
      <c r="Y183" s="65">
        <f t="shared" si="5"/>
        <v>46049</v>
      </c>
      <c r="Z183" s="65">
        <f t="shared" si="5"/>
        <v>46050</v>
      </c>
      <c r="AA183" s="65">
        <f t="shared" si="5"/>
        <v>46051</v>
      </c>
      <c r="AB183" s="65">
        <f t="shared" si="5"/>
        <v>46052</v>
      </c>
      <c r="AC183" s="65">
        <f t="shared" si="5"/>
        <v>46053</v>
      </c>
      <c r="AD183" s="65">
        <f t="shared" si="5"/>
        <v>46054</v>
      </c>
      <c r="AE183" s="20"/>
      <c r="AF183" s="20"/>
      <c r="AG183" s="20"/>
      <c r="AH183" s="20"/>
      <c r="AI183" s="58"/>
      <c r="AJ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</row>
    <row r="184" spans="1:52" ht="15" hidden="1" customHeight="1" x14ac:dyDescent="0.4">
      <c r="A184" s="56"/>
      <c r="B184" s="64">
        <v>25</v>
      </c>
      <c r="C184" s="65">
        <f t="shared" si="2"/>
        <v>46055</v>
      </c>
      <c r="D184" s="65">
        <f t="shared" si="6"/>
        <v>46056</v>
      </c>
      <c r="E184" s="65">
        <f t="shared" si="6"/>
        <v>46057</v>
      </c>
      <c r="F184" s="65">
        <f t="shared" si="6"/>
        <v>46058</v>
      </c>
      <c r="G184" s="65">
        <f t="shared" si="6"/>
        <v>46059</v>
      </c>
      <c r="H184" s="65">
        <f t="shared" si="6"/>
        <v>46060</v>
      </c>
      <c r="I184" s="65">
        <f t="shared" si="6"/>
        <v>46061</v>
      </c>
      <c r="J184" s="65">
        <f t="shared" si="6"/>
        <v>46062</v>
      </c>
      <c r="K184" s="65">
        <f t="shared" si="6"/>
        <v>46063</v>
      </c>
      <c r="L184" s="65">
        <f t="shared" si="6"/>
        <v>46064</v>
      </c>
      <c r="M184" s="65">
        <f t="shared" si="6"/>
        <v>46065</v>
      </c>
      <c r="N184" s="65">
        <f t="shared" si="6"/>
        <v>46066</v>
      </c>
      <c r="O184" s="65">
        <f t="shared" si="6"/>
        <v>46067</v>
      </c>
      <c r="P184" s="65">
        <f t="shared" si="5"/>
        <v>46068</v>
      </c>
      <c r="Q184" s="65">
        <f t="shared" si="5"/>
        <v>46069</v>
      </c>
      <c r="R184" s="65">
        <f t="shared" si="5"/>
        <v>46070</v>
      </c>
      <c r="S184" s="65">
        <f t="shared" si="5"/>
        <v>46071</v>
      </c>
      <c r="T184" s="65">
        <f t="shared" si="5"/>
        <v>46072</v>
      </c>
      <c r="U184" s="65">
        <f t="shared" si="5"/>
        <v>46073</v>
      </c>
      <c r="V184" s="65">
        <f t="shared" si="5"/>
        <v>46074</v>
      </c>
      <c r="W184" s="65">
        <f t="shared" si="5"/>
        <v>46075</v>
      </c>
      <c r="X184" s="65">
        <f t="shared" si="5"/>
        <v>46076</v>
      </c>
      <c r="Y184" s="65">
        <f t="shared" si="5"/>
        <v>46077</v>
      </c>
      <c r="Z184" s="65">
        <f t="shared" si="5"/>
        <v>46078</v>
      </c>
      <c r="AA184" s="65">
        <f t="shared" si="5"/>
        <v>46079</v>
      </c>
      <c r="AB184" s="65">
        <f t="shared" si="5"/>
        <v>46080</v>
      </c>
      <c r="AC184" s="65">
        <f t="shared" si="5"/>
        <v>46081</v>
      </c>
      <c r="AD184" s="65">
        <f t="shared" si="5"/>
        <v>46082</v>
      </c>
      <c r="AI184" s="58"/>
    </row>
    <row r="185" spans="1:52" ht="15" hidden="1" customHeight="1" x14ac:dyDescent="0.4">
      <c r="A185" s="56"/>
      <c r="B185" s="64">
        <v>26</v>
      </c>
      <c r="C185" s="65">
        <f t="shared" si="2"/>
        <v>46083</v>
      </c>
      <c r="D185" s="65">
        <f t="shared" si="6"/>
        <v>46084</v>
      </c>
      <c r="E185" s="65">
        <f t="shared" si="6"/>
        <v>46085</v>
      </c>
      <c r="F185" s="65">
        <f t="shared" si="6"/>
        <v>46086</v>
      </c>
      <c r="G185" s="65">
        <f t="shared" si="6"/>
        <v>46087</v>
      </c>
      <c r="H185" s="65">
        <f t="shared" si="6"/>
        <v>46088</v>
      </c>
      <c r="I185" s="65">
        <f t="shared" si="6"/>
        <v>46089</v>
      </c>
      <c r="J185" s="65">
        <f t="shared" si="6"/>
        <v>46090</v>
      </c>
      <c r="K185" s="65">
        <f t="shared" si="6"/>
        <v>46091</v>
      </c>
      <c r="L185" s="65">
        <f t="shared" si="6"/>
        <v>46092</v>
      </c>
      <c r="M185" s="65">
        <f t="shared" si="6"/>
        <v>46093</v>
      </c>
      <c r="N185" s="65">
        <f t="shared" si="6"/>
        <v>46094</v>
      </c>
      <c r="O185" s="65">
        <f t="shared" si="6"/>
        <v>46095</v>
      </c>
      <c r="P185" s="65">
        <f t="shared" si="5"/>
        <v>46096</v>
      </c>
      <c r="Q185" s="65">
        <f t="shared" si="5"/>
        <v>46097</v>
      </c>
      <c r="R185" s="65">
        <f t="shared" si="5"/>
        <v>46098</v>
      </c>
      <c r="S185" s="65">
        <f t="shared" si="5"/>
        <v>46099</v>
      </c>
      <c r="T185" s="65">
        <f t="shared" si="5"/>
        <v>46100</v>
      </c>
      <c r="U185" s="65">
        <f t="shared" si="5"/>
        <v>46101</v>
      </c>
      <c r="V185" s="65">
        <f t="shared" si="5"/>
        <v>46102</v>
      </c>
      <c r="W185" s="65">
        <f t="shared" si="5"/>
        <v>46103</v>
      </c>
      <c r="X185" s="65">
        <f t="shared" si="5"/>
        <v>46104</v>
      </c>
      <c r="Y185" s="65">
        <f t="shared" si="5"/>
        <v>46105</v>
      </c>
      <c r="Z185" s="65">
        <f t="shared" si="5"/>
        <v>46106</v>
      </c>
      <c r="AA185" s="65">
        <f t="shared" si="5"/>
        <v>46107</v>
      </c>
      <c r="AB185" s="65">
        <f t="shared" si="5"/>
        <v>46108</v>
      </c>
      <c r="AC185" s="65">
        <f t="shared" si="5"/>
        <v>46109</v>
      </c>
      <c r="AD185" s="65">
        <f t="shared" si="5"/>
        <v>46110</v>
      </c>
      <c r="AI185" s="58"/>
    </row>
    <row r="186" spans="1:52" ht="15" hidden="1" customHeight="1" x14ac:dyDescent="0.4">
      <c r="A186" s="56"/>
      <c r="B186" s="64">
        <v>27</v>
      </c>
      <c r="C186" s="65">
        <f t="shared" si="2"/>
        <v>46111</v>
      </c>
      <c r="D186" s="65">
        <f t="shared" si="6"/>
        <v>46112</v>
      </c>
      <c r="E186" s="65">
        <f t="shared" si="6"/>
        <v>46113</v>
      </c>
      <c r="F186" s="65">
        <f t="shared" si="6"/>
        <v>46114</v>
      </c>
      <c r="G186" s="65">
        <f t="shared" si="6"/>
        <v>46115</v>
      </c>
      <c r="H186" s="65">
        <f t="shared" si="6"/>
        <v>46116</v>
      </c>
      <c r="I186" s="65">
        <f t="shared" si="6"/>
        <v>46117</v>
      </c>
      <c r="J186" s="65">
        <f t="shared" si="6"/>
        <v>46118</v>
      </c>
      <c r="K186" s="65">
        <f t="shared" si="6"/>
        <v>46119</v>
      </c>
      <c r="L186" s="65">
        <f t="shared" si="6"/>
        <v>46120</v>
      </c>
      <c r="M186" s="65">
        <f t="shared" si="6"/>
        <v>46121</v>
      </c>
      <c r="N186" s="65">
        <f t="shared" si="6"/>
        <v>46122</v>
      </c>
      <c r="O186" s="65">
        <f t="shared" si="6"/>
        <v>46123</v>
      </c>
      <c r="P186" s="65">
        <f t="shared" si="5"/>
        <v>46124</v>
      </c>
      <c r="Q186" s="65">
        <f t="shared" si="5"/>
        <v>46125</v>
      </c>
      <c r="R186" s="65">
        <f t="shared" si="5"/>
        <v>46126</v>
      </c>
      <c r="S186" s="65">
        <f t="shared" si="5"/>
        <v>46127</v>
      </c>
      <c r="T186" s="65">
        <f t="shared" si="5"/>
        <v>46128</v>
      </c>
      <c r="U186" s="65">
        <f t="shared" si="5"/>
        <v>46129</v>
      </c>
      <c r="V186" s="65">
        <f t="shared" si="5"/>
        <v>46130</v>
      </c>
      <c r="W186" s="65">
        <f t="shared" si="5"/>
        <v>46131</v>
      </c>
      <c r="X186" s="65">
        <f t="shared" si="5"/>
        <v>46132</v>
      </c>
      <c r="Y186" s="65">
        <f t="shared" si="5"/>
        <v>46133</v>
      </c>
      <c r="Z186" s="65">
        <f t="shared" si="5"/>
        <v>46134</v>
      </c>
      <c r="AA186" s="65">
        <f t="shared" si="5"/>
        <v>46135</v>
      </c>
      <c r="AB186" s="65">
        <f t="shared" si="5"/>
        <v>46136</v>
      </c>
      <c r="AC186" s="65">
        <f t="shared" si="5"/>
        <v>46137</v>
      </c>
      <c r="AD186" s="65">
        <f t="shared" si="5"/>
        <v>46138</v>
      </c>
      <c r="AI186" s="58"/>
    </row>
    <row r="187" spans="1:52" ht="15" hidden="1" customHeight="1" x14ac:dyDescent="0.4">
      <c r="A187" s="56"/>
      <c r="B187" s="64">
        <v>28</v>
      </c>
      <c r="C187" s="65">
        <f t="shared" si="2"/>
        <v>46139</v>
      </c>
      <c r="D187" s="65">
        <f t="shared" si="6"/>
        <v>46140</v>
      </c>
      <c r="E187" s="65">
        <f t="shared" si="6"/>
        <v>46141</v>
      </c>
      <c r="F187" s="65">
        <f t="shared" si="6"/>
        <v>46142</v>
      </c>
      <c r="G187" s="65">
        <f t="shared" si="6"/>
        <v>46143</v>
      </c>
      <c r="H187" s="65">
        <f t="shared" si="6"/>
        <v>46144</v>
      </c>
      <c r="I187" s="65">
        <f t="shared" si="6"/>
        <v>46145</v>
      </c>
      <c r="J187" s="65">
        <f t="shared" si="6"/>
        <v>46146</v>
      </c>
      <c r="K187" s="65">
        <f t="shared" si="6"/>
        <v>46147</v>
      </c>
      <c r="L187" s="65">
        <f t="shared" si="6"/>
        <v>46148</v>
      </c>
      <c r="M187" s="65">
        <f t="shared" si="6"/>
        <v>46149</v>
      </c>
      <c r="N187" s="65">
        <f t="shared" si="6"/>
        <v>46150</v>
      </c>
      <c r="O187" s="65">
        <f t="shared" si="6"/>
        <v>46151</v>
      </c>
      <c r="P187" s="65">
        <f t="shared" si="5"/>
        <v>46152</v>
      </c>
      <c r="Q187" s="65">
        <f t="shared" si="5"/>
        <v>46153</v>
      </c>
      <c r="R187" s="65">
        <f t="shared" si="5"/>
        <v>46154</v>
      </c>
      <c r="S187" s="65">
        <f t="shared" si="5"/>
        <v>46155</v>
      </c>
      <c r="T187" s="65">
        <f t="shared" si="5"/>
        <v>46156</v>
      </c>
      <c r="U187" s="65">
        <f t="shared" si="5"/>
        <v>46157</v>
      </c>
      <c r="V187" s="65">
        <f t="shared" si="5"/>
        <v>46158</v>
      </c>
      <c r="W187" s="65">
        <f t="shared" si="5"/>
        <v>46159</v>
      </c>
      <c r="X187" s="65">
        <f t="shared" si="5"/>
        <v>46160</v>
      </c>
      <c r="Y187" s="65">
        <f t="shared" si="5"/>
        <v>46161</v>
      </c>
      <c r="Z187" s="65">
        <f t="shared" si="5"/>
        <v>46162</v>
      </c>
      <c r="AA187" s="65">
        <f t="shared" si="5"/>
        <v>46163</v>
      </c>
      <c r="AB187" s="65">
        <f t="shared" si="5"/>
        <v>46164</v>
      </c>
      <c r="AC187" s="65">
        <f t="shared" si="5"/>
        <v>46165</v>
      </c>
      <c r="AD187" s="65">
        <f t="shared" si="5"/>
        <v>46166</v>
      </c>
      <c r="AI187" s="58"/>
    </row>
    <row r="188" spans="1:52" ht="15" hidden="1" customHeight="1" x14ac:dyDescent="0.4">
      <c r="A188" s="56"/>
      <c r="B188" s="64">
        <v>29</v>
      </c>
      <c r="C188" s="65">
        <f t="shared" si="2"/>
        <v>46167</v>
      </c>
      <c r="D188" s="65">
        <f t="shared" si="6"/>
        <v>46168</v>
      </c>
      <c r="E188" s="65">
        <f t="shared" si="6"/>
        <v>46169</v>
      </c>
      <c r="F188" s="65">
        <f t="shared" si="6"/>
        <v>46170</v>
      </c>
      <c r="G188" s="65">
        <f t="shared" si="6"/>
        <v>46171</v>
      </c>
      <c r="H188" s="65">
        <f t="shared" si="6"/>
        <v>46172</v>
      </c>
      <c r="I188" s="65">
        <f t="shared" si="6"/>
        <v>46173</v>
      </c>
      <c r="J188" s="65">
        <f t="shared" si="6"/>
        <v>46174</v>
      </c>
      <c r="K188" s="65">
        <f t="shared" si="6"/>
        <v>46175</v>
      </c>
      <c r="L188" s="65">
        <f t="shared" si="6"/>
        <v>46176</v>
      </c>
      <c r="M188" s="65">
        <f t="shared" si="6"/>
        <v>46177</v>
      </c>
      <c r="N188" s="65">
        <f t="shared" si="6"/>
        <v>46178</v>
      </c>
      <c r="O188" s="65">
        <f t="shared" si="6"/>
        <v>46179</v>
      </c>
      <c r="P188" s="65">
        <f t="shared" si="5"/>
        <v>46180</v>
      </c>
      <c r="Q188" s="65">
        <f t="shared" si="5"/>
        <v>46181</v>
      </c>
      <c r="R188" s="65">
        <f t="shared" si="5"/>
        <v>46182</v>
      </c>
      <c r="S188" s="65">
        <f t="shared" si="5"/>
        <v>46183</v>
      </c>
      <c r="T188" s="65">
        <f t="shared" si="5"/>
        <v>46184</v>
      </c>
      <c r="U188" s="65">
        <f t="shared" si="5"/>
        <v>46185</v>
      </c>
      <c r="V188" s="65">
        <f t="shared" si="5"/>
        <v>46186</v>
      </c>
      <c r="W188" s="65">
        <f t="shared" si="5"/>
        <v>46187</v>
      </c>
      <c r="X188" s="65">
        <f t="shared" si="5"/>
        <v>46188</v>
      </c>
      <c r="Y188" s="65">
        <f t="shared" si="5"/>
        <v>46189</v>
      </c>
      <c r="Z188" s="65">
        <f t="shared" si="5"/>
        <v>46190</v>
      </c>
      <c r="AA188" s="65">
        <f t="shared" si="5"/>
        <v>46191</v>
      </c>
      <c r="AB188" s="65">
        <f t="shared" si="5"/>
        <v>46192</v>
      </c>
      <c r="AC188" s="65">
        <f t="shared" si="5"/>
        <v>46193</v>
      </c>
      <c r="AD188" s="65">
        <f t="shared" si="5"/>
        <v>46194</v>
      </c>
      <c r="AI188" s="58"/>
    </row>
    <row r="189" spans="1:52" ht="15" hidden="1" customHeight="1" x14ac:dyDescent="0.4">
      <c r="A189" s="56"/>
      <c r="B189" s="64">
        <v>30</v>
      </c>
      <c r="C189" s="65">
        <f t="shared" si="2"/>
        <v>46195</v>
      </c>
      <c r="D189" s="65">
        <f t="shared" si="6"/>
        <v>46196</v>
      </c>
      <c r="E189" s="65">
        <f t="shared" si="6"/>
        <v>46197</v>
      </c>
      <c r="F189" s="65">
        <f t="shared" si="6"/>
        <v>46198</v>
      </c>
      <c r="G189" s="65">
        <f t="shared" si="6"/>
        <v>46199</v>
      </c>
      <c r="H189" s="65">
        <f t="shared" si="6"/>
        <v>46200</v>
      </c>
      <c r="I189" s="65">
        <f t="shared" si="6"/>
        <v>46201</v>
      </c>
      <c r="J189" s="65">
        <f t="shared" si="6"/>
        <v>46202</v>
      </c>
      <c r="K189" s="65">
        <f t="shared" si="6"/>
        <v>46203</v>
      </c>
      <c r="L189" s="65">
        <f t="shared" si="6"/>
        <v>46204</v>
      </c>
      <c r="M189" s="65">
        <f t="shared" si="6"/>
        <v>46205</v>
      </c>
      <c r="N189" s="65">
        <f t="shared" si="6"/>
        <v>46206</v>
      </c>
      <c r="O189" s="65">
        <f t="shared" si="6"/>
        <v>46207</v>
      </c>
      <c r="P189" s="65">
        <f t="shared" si="5"/>
        <v>46208</v>
      </c>
      <c r="Q189" s="65">
        <f t="shared" si="5"/>
        <v>46209</v>
      </c>
      <c r="R189" s="65">
        <f t="shared" si="5"/>
        <v>46210</v>
      </c>
      <c r="S189" s="65">
        <f t="shared" si="5"/>
        <v>46211</v>
      </c>
      <c r="T189" s="65">
        <f t="shared" si="5"/>
        <v>46212</v>
      </c>
      <c r="U189" s="65">
        <f t="shared" si="5"/>
        <v>46213</v>
      </c>
      <c r="V189" s="65">
        <f t="shared" si="5"/>
        <v>46214</v>
      </c>
      <c r="W189" s="65">
        <f t="shared" si="5"/>
        <v>46215</v>
      </c>
      <c r="X189" s="65">
        <f t="shared" si="5"/>
        <v>46216</v>
      </c>
      <c r="Y189" s="65">
        <f t="shared" si="5"/>
        <v>46217</v>
      </c>
      <c r="Z189" s="65">
        <f t="shared" si="5"/>
        <v>46218</v>
      </c>
      <c r="AA189" s="65">
        <f t="shared" si="5"/>
        <v>46219</v>
      </c>
      <c r="AB189" s="65">
        <f t="shared" si="5"/>
        <v>46220</v>
      </c>
      <c r="AC189" s="65">
        <f t="shared" si="5"/>
        <v>46221</v>
      </c>
      <c r="AD189" s="65">
        <f t="shared" si="5"/>
        <v>46222</v>
      </c>
      <c r="AI189" s="58"/>
    </row>
    <row r="190" spans="1:52" ht="15" hidden="1" customHeight="1" x14ac:dyDescent="0.4">
      <c r="A190" s="56"/>
      <c r="B190" s="64">
        <v>31</v>
      </c>
      <c r="C190" s="65">
        <f t="shared" si="2"/>
        <v>46223</v>
      </c>
      <c r="D190" s="65">
        <f t="shared" si="6"/>
        <v>46224</v>
      </c>
      <c r="E190" s="65">
        <f t="shared" si="6"/>
        <v>46225</v>
      </c>
      <c r="F190" s="65">
        <f t="shared" si="6"/>
        <v>46226</v>
      </c>
      <c r="G190" s="65">
        <f t="shared" si="6"/>
        <v>46227</v>
      </c>
      <c r="H190" s="65">
        <f t="shared" si="6"/>
        <v>46228</v>
      </c>
      <c r="I190" s="65">
        <f t="shared" si="6"/>
        <v>46229</v>
      </c>
      <c r="J190" s="65">
        <f t="shared" si="6"/>
        <v>46230</v>
      </c>
      <c r="K190" s="65">
        <f t="shared" si="6"/>
        <v>46231</v>
      </c>
      <c r="L190" s="65">
        <f t="shared" si="6"/>
        <v>46232</v>
      </c>
      <c r="M190" s="65">
        <f t="shared" si="6"/>
        <v>46233</v>
      </c>
      <c r="N190" s="65">
        <f t="shared" si="6"/>
        <v>46234</v>
      </c>
      <c r="O190" s="65">
        <f t="shared" si="6"/>
        <v>46235</v>
      </c>
      <c r="P190" s="65">
        <f t="shared" si="5"/>
        <v>46236</v>
      </c>
      <c r="Q190" s="65">
        <f t="shared" si="5"/>
        <v>46237</v>
      </c>
      <c r="R190" s="65">
        <f t="shared" si="5"/>
        <v>46238</v>
      </c>
      <c r="S190" s="65">
        <f t="shared" si="5"/>
        <v>46239</v>
      </c>
      <c r="T190" s="65">
        <f t="shared" si="5"/>
        <v>46240</v>
      </c>
      <c r="U190" s="65">
        <f t="shared" si="5"/>
        <v>46241</v>
      </c>
      <c r="V190" s="65">
        <f t="shared" si="5"/>
        <v>46242</v>
      </c>
      <c r="W190" s="65">
        <f t="shared" si="5"/>
        <v>46243</v>
      </c>
      <c r="X190" s="65">
        <f t="shared" si="5"/>
        <v>46244</v>
      </c>
      <c r="Y190" s="65">
        <f t="shared" si="5"/>
        <v>46245</v>
      </c>
      <c r="Z190" s="65">
        <f t="shared" si="5"/>
        <v>46246</v>
      </c>
      <c r="AA190" s="65">
        <f t="shared" si="5"/>
        <v>46247</v>
      </c>
      <c r="AB190" s="65">
        <f t="shared" si="5"/>
        <v>46248</v>
      </c>
      <c r="AC190" s="65">
        <f t="shared" si="5"/>
        <v>46249</v>
      </c>
      <c r="AD190" s="65">
        <f t="shared" si="5"/>
        <v>46250</v>
      </c>
      <c r="AI190" s="58"/>
    </row>
    <row r="191" spans="1:52" ht="15" hidden="1" customHeight="1" x14ac:dyDescent="0.4">
      <c r="A191" s="56"/>
      <c r="B191" s="64">
        <v>32</v>
      </c>
      <c r="C191" s="65">
        <f t="shared" si="2"/>
        <v>46251</v>
      </c>
      <c r="D191" s="65">
        <f t="shared" si="6"/>
        <v>46252</v>
      </c>
      <c r="E191" s="65">
        <f t="shared" si="6"/>
        <v>46253</v>
      </c>
      <c r="F191" s="65">
        <f t="shared" si="6"/>
        <v>46254</v>
      </c>
      <c r="G191" s="65">
        <f t="shared" si="6"/>
        <v>46255</v>
      </c>
      <c r="H191" s="65">
        <f t="shared" si="6"/>
        <v>46256</v>
      </c>
      <c r="I191" s="65">
        <f t="shared" si="6"/>
        <v>46257</v>
      </c>
      <c r="J191" s="65">
        <f t="shared" si="6"/>
        <v>46258</v>
      </c>
      <c r="K191" s="65">
        <f t="shared" si="6"/>
        <v>46259</v>
      </c>
      <c r="L191" s="65">
        <f t="shared" si="6"/>
        <v>46260</v>
      </c>
      <c r="M191" s="65">
        <f t="shared" si="6"/>
        <v>46261</v>
      </c>
      <c r="N191" s="65">
        <f t="shared" si="6"/>
        <v>46262</v>
      </c>
      <c r="O191" s="65">
        <f t="shared" si="6"/>
        <v>46263</v>
      </c>
      <c r="P191" s="65">
        <f t="shared" si="5"/>
        <v>46264</v>
      </c>
      <c r="Q191" s="65">
        <f t="shared" si="5"/>
        <v>46265</v>
      </c>
      <c r="R191" s="65">
        <f t="shared" si="5"/>
        <v>46266</v>
      </c>
      <c r="S191" s="65">
        <f t="shared" si="5"/>
        <v>46267</v>
      </c>
      <c r="T191" s="65">
        <f t="shared" si="5"/>
        <v>46268</v>
      </c>
      <c r="U191" s="65">
        <f t="shared" si="5"/>
        <v>46269</v>
      </c>
      <c r="V191" s="65">
        <f t="shared" si="5"/>
        <v>46270</v>
      </c>
      <c r="W191" s="65">
        <f t="shared" si="5"/>
        <v>46271</v>
      </c>
      <c r="X191" s="65">
        <f t="shared" si="5"/>
        <v>46272</v>
      </c>
      <c r="Y191" s="65">
        <f t="shared" si="5"/>
        <v>46273</v>
      </c>
      <c r="Z191" s="65">
        <f t="shared" si="5"/>
        <v>46274</v>
      </c>
      <c r="AA191" s="65">
        <f t="shared" si="5"/>
        <v>46275</v>
      </c>
      <c r="AB191" s="65">
        <f t="shared" si="5"/>
        <v>46276</v>
      </c>
      <c r="AC191" s="65">
        <f t="shared" si="5"/>
        <v>46277</v>
      </c>
      <c r="AD191" s="65">
        <f t="shared" si="5"/>
        <v>46278</v>
      </c>
      <c r="AI191" s="58"/>
    </row>
    <row r="192" spans="1:52" ht="15" hidden="1" customHeight="1" x14ac:dyDescent="0.4">
      <c r="A192" s="56"/>
      <c r="B192" s="64">
        <v>33</v>
      </c>
      <c r="C192" s="65">
        <f t="shared" si="2"/>
        <v>46279</v>
      </c>
      <c r="D192" s="65">
        <f t="shared" si="6"/>
        <v>46280</v>
      </c>
      <c r="E192" s="65">
        <f t="shared" si="6"/>
        <v>46281</v>
      </c>
      <c r="F192" s="65">
        <f t="shared" si="6"/>
        <v>46282</v>
      </c>
      <c r="G192" s="65">
        <f t="shared" si="6"/>
        <v>46283</v>
      </c>
      <c r="H192" s="65">
        <f t="shared" si="6"/>
        <v>46284</v>
      </c>
      <c r="I192" s="65">
        <f t="shared" si="6"/>
        <v>46285</v>
      </c>
      <c r="J192" s="65">
        <f t="shared" si="6"/>
        <v>46286</v>
      </c>
      <c r="K192" s="65">
        <f t="shared" si="6"/>
        <v>46287</v>
      </c>
      <c r="L192" s="65">
        <f t="shared" si="6"/>
        <v>46288</v>
      </c>
      <c r="M192" s="65">
        <f t="shared" si="6"/>
        <v>46289</v>
      </c>
      <c r="N192" s="65">
        <f t="shared" si="6"/>
        <v>46290</v>
      </c>
      <c r="O192" s="65">
        <f t="shared" si="6"/>
        <v>46291</v>
      </c>
      <c r="P192" s="65">
        <f t="shared" si="5"/>
        <v>46292</v>
      </c>
      <c r="Q192" s="65">
        <f t="shared" si="5"/>
        <v>46293</v>
      </c>
      <c r="R192" s="65">
        <f t="shared" si="5"/>
        <v>46294</v>
      </c>
      <c r="S192" s="65">
        <f t="shared" si="5"/>
        <v>46295</v>
      </c>
      <c r="T192" s="65">
        <f t="shared" si="5"/>
        <v>46296</v>
      </c>
      <c r="U192" s="65">
        <f t="shared" si="5"/>
        <v>46297</v>
      </c>
      <c r="V192" s="65">
        <f t="shared" si="5"/>
        <v>46298</v>
      </c>
      <c r="W192" s="65">
        <f t="shared" si="5"/>
        <v>46299</v>
      </c>
      <c r="X192" s="65">
        <f t="shared" si="5"/>
        <v>46300</v>
      </c>
      <c r="Y192" s="65">
        <f t="shared" si="5"/>
        <v>46301</v>
      </c>
      <c r="Z192" s="65">
        <f t="shared" si="5"/>
        <v>46302</v>
      </c>
      <c r="AA192" s="65">
        <f t="shared" si="5"/>
        <v>46303</v>
      </c>
      <c r="AB192" s="65">
        <f t="shared" si="5"/>
        <v>46304</v>
      </c>
      <c r="AC192" s="65">
        <f t="shared" si="5"/>
        <v>46305</v>
      </c>
      <c r="AD192" s="65">
        <f t="shared" si="5"/>
        <v>46306</v>
      </c>
      <c r="AI192" s="58"/>
    </row>
    <row r="193" spans="1:35" ht="15" hidden="1" customHeight="1" x14ac:dyDescent="0.4">
      <c r="A193" s="56"/>
      <c r="B193" s="64">
        <v>34</v>
      </c>
      <c r="C193" s="65">
        <f t="shared" si="2"/>
        <v>46307</v>
      </c>
      <c r="D193" s="65">
        <f t="shared" si="6"/>
        <v>46308</v>
      </c>
      <c r="E193" s="65">
        <f t="shared" si="6"/>
        <v>46309</v>
      </c>
      <c r="F193" s="65">
        <f t="shared" si="6"/>
        <v>46310</v>
      </c>
      <c r="G193" s="65">
        <f t="shared" si="6"/>
        <v>46311</v>
      </c>
      <c r="H193" s="65">
        <f t="shared" si="6"/>
        <v>46312</v>
      </c>
      <c r="I193" s="65">
        <f t="shared" si="6"/>
        <v>46313</v>
      </c>
      <c r="J193" s="65">
        <f t="shared" si="6"/>
        <v>46314</v>
      </c>
      <c r="K193" s="65">
        <f t="shared" si="6"/>
        <v>46315</v>
      </c>
      <c r="L193" s="65">
        <f t="shared" si="6"/>
        <v>46316</v>
      </c>
      <c r="M193" s="65">
        <f t="shared" si="6"/>
        <v>46317</v>
      </c>
      <c r="N193" s="65">
        <f t="shared" si="6"/>
        <v>46318</v>
      </c>
      <c r="O193" s="65">
        <f t="shared" si="6"/>
        <v>46319</v>
      </c>
      <c r="P193" s="65">
        <f t="shared" si="6"/>
        <v>46320</v>
      </c>
      <c r="Q193" s="65">
        <f t="shared" si="6"/>
        <v>46321</v>
      </c>
      <c r="R193" s="65">
        <f t="shared" si="6"/>
        <v>46322</v>
      </c>
      <c r="S193" s="65">
        <f t="shared" si="6"/>
        <v>46323</v>
      </c>
      <c r="T193" s="65">
        <f t="shared" ref="P193:AD199" si="7">S193+1</f>
        <v>46324</v>
      </c>
      <c r="U193" s="65">
        <f t="shared" si="7"/>
        <v>46325</v>
      </c>
      <c r="V193" s="65">
        <f t="shared" si="7"/>
        <v>46326</v>
      </c>
      <c r="W193" s="65">
        <f t="shared" si="7"/>
        <v>46327</v>
      </c>
      <c r="X193" s="65">
        <f t="shared" si="7"/>
        <v>46328</v>
      </c>
      <c r="Y193" s="65">
        <f t="shared" si="7"/>
        <v>46329</v>
      </c>
      <c r="Z193" s="65">
        <f t="shared" si="7"/>
        <v>46330</v>
      </c>
      <c r="AA193" s="65">
        <f t="shared" si="7"/>
        <v>46331</v>
      </c>
      <c r="AB193" s="65">
        <f t="shared" si="7"/>
        <v>46332</v>
      </c>
      <c r="AC193" s="65">
        <f t="shared" si="7"/>
        <v>46333</v>
      </c>
      <c r="AD193" s="65">
        <f t="shared" si="7"/>
        <v>46334</v>
      </c>
      <c r="AI193" s="58"/>
    </row>
    <row r="194" spans="1:35" ht="15" hidden="1" customHeight="1" x14ac:dyDescent="0.4">
      <c r="A194" s="56"/>
      <c r="B194" s="64">
        <v>35</v>
      </c>
      <c r="C194" s="65">
        <f t="shared" si="2"/>
        <v>46335</v>
      </c>
      <c r="D194" s="65">
        <f t="shared" ref="D194:S199" si="8">C194+1</f>
        <v>46336</v>
      </c>
      <c r="E194" s="65">
        <f t="shared" si="8"/>
        <v>46337</v>
      </c>
      <c r="F194" s="65">
        <f t="shared" si="8"/>
        <v>46338</v>
      </c>
      <c r="G194" s="65">
        <f t="shared" si="8"/>
        <v>46339</v>
      </c>
      <c r="H194" s="65">
        <f t="shared" si="8"/>
        <v>46340</v>
      </c>
      <c r="I194" s="65">
        <f t="shared" si="8"/>
        <v>46341</v>
      </c>
      <c r="J194" s="65">
        <f t="shared" si="8"/>
        <v>46342</v>
      </c>
      <c r="K194" s="65">
        <f t="shared" si="8"/>
        <v>46343</v>
      </c>
      <c r="L194" s="65">
        <f t="shared" si="8"/>
        <v>46344</v>
      </c>
      <c r="M194" s="65">
        <f t="shared" si="8"/>
        <v>46345</v>
      </c>
      <c r="N194" s="65">
        <f t="shared" si="8"/>
        <v>46346</v>
      </c>
      <c r="O194" s="65">
        <f t="shared" si="8"/>
        <v>46347</v>
      </c>
      <c r="P194" s="65">
        <f t="shared" si="7"/>
        <v>46348</v>
      </c>
      <c r="Q194" s="65">
        <f t="shared" si="7"/>
        <v>46349</v>
      </c>
      <c r="R194" s="65">
        <f t="shared" si="7"/>
        <v>46350</v>
      </c>
      <c r="S194" s="65">
        <f t="shared" si="7"/>
        <v>46351</v>
      </c>
      <c r="T194" s="65">
        <f t="shared" si="7"/>
        <v>46352</v>
      </c>
      <c r="U194" s="65">
        <f t="shared" si="7"/>
        <v>46353</v>
      </c>
      <c r="V194" s="65">
        <f t="shared" si="7"/>
        <v>46354</v>
      </c>
      <c r="W194" s="65">
        <f t="shared" si="7"/>
        <v>46355</v>
      </c>
      <c r="X194" s="65">
        <f t="shared" si="7"/>
        <v>46356</v>
      </c>
      <c r="Y194" s="65">
        <f t="shared" si="7"/>
        <v>46357</v>
      </c>
      <c r="Z194" s="65">
        <f t="shared" si="7"/>
        <v>46358</v>
      </c>
      <c r="AA194" s="65">
        <f t="shared" si="7"/>
        <v>46359</v>
      </c>
      <c r="AB194" s="65">
        <f t="shared" si="7"/>
        <v>46360</v>
      </c>
      <c r="AC194" s="65">
        <f t="shared" si="7"/>
        <v>46361</v>
      </c>
      <c r="AD194" s="65">
        <f t="shared" si="7"/>
        <v>46362</v>
      </c>
      <c r="AI194" s="58"/>
    </row>
    <row r="195" spans="1:35" ht="15" hidden="1" customHeight="1" x14ac:dyDescent="0.4">
      <c r="A195" s="56"/>
      <c r="B195" s="64">
        <v>36</v>
      </c>
      <c r="C195" s="65">
        <f t="shared" si="2"/>
        <v>46363</v>
      </c>
      <c r="D195" s="65">
        <f t="shared" si="8"/>
        <v>46364</v>
      </c>
      <c r="E195" s="65">
        <f t="shared" si="8"/>
        <v>46365</v>
      </c>
      <c r="F195" s="65">
        <f t="shared" si="8"/>
        <v>46366</v>
      </c>
      <c r="G195" s="65">
        <f t="shared" si="8"/>
        <v>46367</v>
      </c>
      <c r="H195" s="65">
        <f t="shared" si="8"/>
        <v>46368</v>
      </c>
      <c r="I195" s="65">
        <f t="shared" si="8"/>
        <v>46369</v>
      </c>
      <c r="J195" s="65">
        <f t="shared" si="8"/>
        <v>46370</v>
      </c>
      <c r="K195" s="65">
        <f t="shared" si="8"/>
        <v>46371</v>
      </c>
      <c r="L195" s="65">
        <f t="shared" si="8"/>
        <v>46372</v>
      </c>
      <c r="M195" s="65">
        <f t="shared" si="8"/>
        <v>46373</v>
      </c>
      <c r="N195" s="65">
        <f t="shared" si="8"/>
        <v>46374</v>
      </c>
      <c r="O195" s="65">
        <f t="shared" si="8"/>
        <v>46375</v>
      </c>
      <c r="P195" s="65">
        <f t="shared" si="7"/>
        <v>46376</v>
      </c>
      <c r="Q195" s="65">
        <f t="shared" si="7"/>
        <v>46377</v>
      </c>
      <c r="R195" s="65">
        <f t="shared" si="7"/>
        <v>46378</v>
      </c>
      <c r="S195" s="65">
        <f t="shared" si="7"/>
        <v>46379</v>
      </c>
      <c r="T195" s="65">
        <f t="shared" si="7"/>
        <v>46380</v>
      </c>
      <c r="U195" s="65">
        <f t="shared" si="7"/>
        <v>46381</v>
      </c>
      <c r="V195" s="65">
        <f t="shared" si="7"/>
        <v>46382</v>
      </c>
      <c r="W195" s="65">
        <f t="shared" si="7"/>
        <v>46383</v>
      </c>
      <c r="X195" s="65">
        <f t="shared" si="7"/>
        <v>46384</v>
      </c>
      <c r="Y195" s="65">
        <f t="shared" si="7"/>
        <v>46385</v>
      </c>
      <c r="Z195" s="65">
        <f t="shared" si="7"/>
        <v>46386</v>
      </c>
      <c r="AA195" s="65">
        <f t="shared" si="7"/>
        <v>46387</v>
      </c>
      <c r="AB195" s="65">
        <f t="shared" si="7"/>
        <v>46388</v>
      </c>
      <c r="AC195" s="65">
        <f t="shared" si="7"/>
        <v>46389</v>
      </c>
      <c r="AD195" s="65">
        <f t="shared" si="7"/>
        <v>46390</v>
      </c>
      <c r="AI195" s="58"/>
    </row>
    <row r="196" spans="1:35" ht="15" hidden="1" customHeight="1" x14ac:dyDescent="0.4">
      <c r="A196" s="56"/>
      <c r="B196" s="64">
        <v>37</v>
      </c>
      <c r="C196" s="65">
        <f t="shared" si="2"/>
        <v>46391</v>
      </c>
      <c r="D196" s="65">
        <f t="shared" si="8"/>
        <v>46392</v>
      </c>
      <c r="E196" s="65">
        <f t="shared" si="8"/>
        <v>46393</v>
      </c>
      <c r="F196" s="65">
        <f t="shared" si="8"/>
        <v>46394</v>
      </c>
      <c r="G196" s="65">
        <f t="shared" si="8"/>
        <v>46395</v>
      </c>
      <c r="H196" s="65">
        <f t="shared" si="8"/>
        <v>46396</v>
      </c>
      <c r="I196" s="65">
        <f t="shared" si="8"/>
        <v>46397</v>
      </c>
      <c r="J196" s="65">
        <f t="shared" si="8"/>
        <v>46398</v>
      </c>
      <c r="K196" s="65">
        <f t="shared" si="8"/>
        <v>46399</v>
      </c>
      <c r="L196" s="65">
        <f t="shared" si="8"/>
        <v>46400</v>
      </c>
      <c r="M196" s="65">
        <f t="shared" si="8"/>
        <v>46401</v>
      </c>
      <c r="N196" s="65">
        <f t="shared" si="8"/>
        <v>46402</v>
      </c>
      <c r="O196" s="65">
        <f t="shared" si="8"/>
        <v>46403</v>
      </c>
      <c r="P196" s="65">
        <f t="shared" si="7"/>
        <v>46404</v>
      </c>
      <c r="Q196" s="65">
        <f t="shared" si="7"/>
        <v>46405</v>
      </c>
      <c r="R196" s="65">
        <f t="shared" si="7"/>
        <v>46406</v>
      </c>
      <c r="S196" s="65">
        <f t="shared" si="7"/>
        <v>46407</v>
      </c>
      <c r="T196" s="65">
        <f t="shared" si="7"/>
        <v>46408</v>
      </c>
      <c r="U196" s="65">
        <f t="shared" si="7"/>
        <v>46409</v>
      </c>
      <c r="V196" s="65">
        <f t="shared" si="7"/>
        <v>46410</v>
      </c>
      <c r="W196" s="65">
        <f t="shared" si="7"/>
        <v>46411</v>
      </c>
      <c r="X196" s="65">
        <f t="shared" si="7"/>
        <v>46412</v>
      </c>
      <c r="Y196" s="65">
        <f t="shared" si="7"/>
        <v>46413</v>
      </c>
      <c r="Z196" s="65">
        <f t="shared" si="7"/>
        <v>46414</v>
      </c>
      <c r="AA196" s="65">
        <f t="shared" si="7"/>
        <v>46415</v>
      </c>
      <c r="AB196" s="65">
        <f t="shared" si="7"/>
        <v>46416</v>
      </c>
      <c r="AC196" s="65">
        <f t="shared" si="7"/>
        <v>46417</v>
      </c>
      <c r="AD196" s="65">
        <f t="shared" si="7"/>
        <v>46418</v>
      </c>
      <c r="AI196" s="58"/>
    </row>
    <row r="197" spans="1:35" ht="15" hidden="1" customHeight="1" x14ac:dyDescent="0.4">
      <c r="A197" s="56"/>
      <c r="B197" s="64">
        <v>38</v>
      </c>
      <c r="C197" s="65">
        <f t="shared" si="2"/>
        <v>46419</v>
      </c>
      <c r="D197" s="65">
        <f t="shared" si="8"/>
        <v>46420</v>
      </c>
      <c r="E197" s="65">
        <f t="shared" si="8"/>
        <v>46421</v>
      </c>
      <c r="F197" s="65">
        <f t="shared" si="8"/>
        <v>46422</v>
      </c>
      <c r="G197" s="65">
        <f t="shared" si="8"/>
        <v>46423</v>
      </c>
      <c r="H197" s="65">
        <f t="shared" si="8"/>
        <v>46424</v>
      </c>
      <c r="I197" s="65">
        <f t="shared" si="8"/>
        <v>46425</v>
      </c>
      <c r="J197" s="65">
        <f t="shared" si="8"/>
        <v>46426</v>
      </c>
      <c r="K197" s="65">
        <f t="shared" si="8"/>
        <v>46427</v>
      </c>
      <c r="L197" s="65">
        <f t="shared" si="8"/>
        <v>46428</v>
      </c>
      <c r="M197" s="65">
        <f t="shared" si="8"/>
        <v>46429</v>
      </c>
      <c r="N197" s="65">
        <f t="shared" si="8"/>
        <v>46430</v>
      </c>
      <c r="O197" s="65">
        <f t="shared" si="8"/>
        <v>46431</v>
      </c>
      <c r="P197" s="65">
        <f t="shared" si="7"/>
        <v>46432</v>
      </c>
      <c r="Q197" s="65">
        <f t="shared" si="7"/>
        <v>46433</v>
      </c>
      <c r="R197" s="65">
        <f t="shared" si="7"/>
        <v>46434</v>
      </c>
      <c r="S197" s="65">
        <f t="shared" si="7"/>
        <v>46435</v>
      </c>
      <c r="T197" s="65">
        <f t="shared" si="7"/>
        <v>46436</v>
      </c>
      <c r="U197" s="65">
        <f t="shared" si="7"/>
        <v>46437</v>
      </c>
      <c r="V197" s="65">
        <f t="shared" si="7"/>
        <v>46438</v>
      </c>
      <c r="W197" s="65">
        <f t="shared" si="7"/>
        <v>46439</v>
      </c>
      <c r="X197" s="65">
        <f t="shared" si="7"/>
        <v>46440</v>
      </c>
      <c r="Y197" s="65">
        <f t="shared" si="7"/>
        <v>46441</v>
      </c>
      <c r="Z197" s="65">
        <f t="shared" si="7"/>
        <v>46442</v>
      </c>
      <c r="AA197" s="65">
        <f t="shared" si="7"/>
        <v>46443</v>
      </c>
      <c r="AB197" s="65">
        <f t="shared" si="7"/>
        <v>46444</v>
      </c>
      <c r="AC197" s="65">
        <f t="shared" si="7"/>
        <v>46445</v>
      </c>
      <c r="AD197" s="65">
        <f t="shared" si="7"/>
        <v>46446</v>
      </c>
      <c r="AI197" s="58"/>
    </row>
    <row r="198" spans="1:35" ht="15" hidden="1" customHeight="1" x14ac:dyDescent="0.4">
      <c r="A198" s="56"/>
      <c r="B198" s="64">
        <v>39</v>
      </c>
      <c r="C198" s="65">
        <f t="shared" si="2"/>
        <v>46447</v>
      </c>
      <c r="D198" s="65">
        <f t="shared" si="8"/>
        <v>46448</v>
      </c>
      <c r="E198" s="65">
        <f t="shared" si="8"/>
        <v>46449</v>
      </c>
      <c r="F198" s="65">
        <f t="shared" si="8"/>
        <v>46450</v>
      </c>
      <c r="G198" s="65">
        <f t="shared" si="8"/>
        <v>46451</v>
      </c>
      <c r="H198" s="65">
        <f t="shared" si="8"/>
        <v>46452</v>
      </c>
      <c r="I198" s="65">
        <f t="shared" si="8"/>
        <v>46453</v>
      </c>
      <c r="J198" s="65">
        <f t="shared" si="8"/>
        <v>46454</v>
      </c>
      <c r="K198" s="65">
        <f t="shared" si="8"/>
        <v>46455</v>
      </c>
      <c r="L198" s="65">
        <f t="shared" si="8"/>
        <v>46456</v>
      </c>
      <c r="M198" s="65">
        <f t="shared" si="8"/>
        <v>46457</v>
      </c>
      <c r="N198" s="65">
        <f t="shared" si="8"/>
        <v>46458</v>
      </c>
      <c r="O198" s="65">
        <f t="shared" si="8"/>
        <v>46459</v>
      </c>
      <c r="P198" s="65">
        <f t="shared" si="8"/>
        <v>46460</v>
      </c>
      <c r="Q198" s="65">
        <f t="shared" si="8"/>
        <v>46461</v>
      </c>
      <c r="R198" s="65">
        <f t="shared" si="8"/>
        <v>46462</v>
      </c>
      <c r="S198" s="65">
        <f t="shared" si="8"/>
        <v>46463</v>
      </c>
      <c r="T198" s="65">
        <f t="shared" si="7"/>
        <v>46464</v>
      </c>
      <c r="U198" s="65">
        <f t="shared" si="7"/>
        <v>46465</v>
      </c>
      <c r="V198" s="65">
        <f t="shared" si="7"/>
        <v>46466</v>
      </c>
      <c r="W198" s="65">
        <f t="shared" si="7"/>
        <v>46467</v>
      </c>
      <c r="X198" s="65">
        <f t="shared" si="7"/>
        <v>46468</v>
      </c>
      <c r="Y198" s="65">
        <f t="shared" si="7"/>
        <v>46469</v>
      </c>
      <c r="Z198" s="65">
        <f t="shared" si="7"/>
        <v>46470</v>
      </c>
      <c r="AA198" s="65">
        <f t="shared" si="7"/>
        <v>46471</v>
      </c>
      <c r="AB198" s="65">
        <f t="shared" si="7"/>
        <v>46472</v>
      </c>
      <c r="AC198" s="65">
        <f t="shared" si="7"/>
        <v>46473</v>
      </c>
      <c r="AD198" s="65">
        <f t="shared" si="7"/>
        <v>46474</v>
      </c>
      <c r="AI198" s="58"/>
    </row>
    <row r="199" spans="1:35" ht="15" hidden="1" customHeight="1" x14ac:dyDescent="0.4">
      <c r="A199" s="68"/>
      <c r="B199" s="69">
        <v>40</v>
      </c>
      <c r="C199" s="70">
        <f t="shared" si="2"/>
        <v>46475</v>
      </c>
      <c r="D199" s="70">
        <f t="shared" si="8"/>
        <v>46476</v>
      </c>
      <c r="E199" s="70">
        <f t="shared" si="8"/>
        <v>46477</v>
      </c>
      <c r="F199" s="70">
        <f t="shared" si="8"/>
        <v>46478</v>
      </c>
      <c r="G199" s="70">
        <f t="shared" si="8"/>
        <v>46479</v>
      </c>
      <c r="H199" s="70">
        <f t="shared" si="8"/>
        <v>46480</v>
      </c>
      <c r="I199" s="70">
        <f t="shared" si="8"/>
        <v>46481</v>
      </c>
      <c r="J199" s="70">
        <f t="shared" si="8"/>
        <v>46482</v>
      </c>
      <c r="K199" s="70">
        <f t="shared" si="8"/>
        <v>46483</v>
      </c>
      <c r="L199" s="70">
        <f t="shared" si="8"/>
        <v>46484</v>
      </c>
      <c r="M199" s="70">
        <f t="shared" si="8"/>
        <v>46485</v>
      </c>
      <c r="N199" s="70">
        <f t="shared" si="8"/>
        <v>46486</v>
      </c>
      <c r="O199" s="70">
        <f t="shared" si="8"/>
        <v>46487</v>
      </c>
      <c r="P199" s="70">
        <f t="shared" si="8"/>
        <v>46488</v>
      </c>
      <c r="Q199" s="70">
        <f t="shared" si="8"/>
        <v>46489</v>
      </c>
      <c r="R199" s="70">
        <f t="shared" si="8"/>
        <v>46490</v>
      </c>
      <c r="S199" s="70">
        <f t="shared" si="8"/>
        <v>46491</v>
      </c>
      <c r="T199" s="70">
        <f t="shared" si="7"/>
        <v>46492</v>
      </c>
      <c r="U199" s="70">
        <f t="shared" si="7"/>
        <v>46493</v>
      </c>
      <c r="V199" s="70">
        <f t="shared" si="7"/>
        <v>46494</v>
      </c>
      <c r="W199" s="70">
        <f t="shared" si="7"/>
        <v>46495</v>
      </c>
      <c r="X199" s="70">
        <f t="shared" si="7"/>
        <v>46496</v>
      </c>
      <c r="Y199" s="70">
        <f t="shared" si="7"/>
        <v>46497</v>
      </c>
      <c r="Z199" s="70">
        <f t="shared" si="7"/>
        <v>46498</v>
      </c>
      <c r="AA199" s="70">
        <f t="shared" si="7"/>
        <v>46499</v>
      </c>
      <c r="AB199" s="70">
        <f t="shared" si="7"/>
        <v>46500</v>
      </c>
      <c r="AC199" s="70">
        <f t="shared" si="7"/>
        <v>46501</v>
      </c>
      <c r="AD199" s="70">
        <f t="shared" si="7"/>
        <v>46502</v>
      </c>
      <c r="AE199" s="71"/>
      <c r="AF199" s="71"/>
      <c r="AG199" s="71"/>
      <c r="AH199" s="71"/>
      <c r="AI199" s="72"/>
    </row>
    <row r="200" spans="1:35" ht="15" hidden="1" customHeight="1" x14ac:dyDescent="0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ht="15" hidden="1" customHeight="1" x14ac:dyDescent="0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ht="15" hidden="1" customHeight="1" x14ac:dyDescent="0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ht="15" hidden="1" customHeight="1" x14ac:dyDescent="0.4"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</row>
    <row r="204" spans="1:35" ht="15" hidden="1" customHeight="1" x14ac:dyDescent="0.4">
      <c r="C204" s="65"/>
    </row>
    <row r="205" spans="1:35" ht="15" hidden="1" customHeight="1" x14ac:dyDescent="0.4">
      <c r="C205" s="65"/>
    </row>
    <row r="206" spans="1:35" ht="15" hidden="1" customHeight="1" x14ac:dyDescent="0.4">
      <c r="C206" s="65"/>
    </row>
    <row r="207" spans="1:35" ht="15" hidden="1" customHeight="1" x14ac:dyDescent="0.4"/>
    <row r="208" spans="1:35" ht="15" hidden="1" customHeight="1" x14ac:dyDescent="0.4"/>
    <row r="209" ht="15" hidden="1" customHeight="1" x14ac:dyDescent="0.4"/>
    <row r="210" ht="15" hidden="1" customHeight="1" x14ac:dyDescent="0.4"/>
    <row r="211" ht="15" hidden="1" customHeight="1" x14ac:dyDescent="0.4"/>
    <row r="212" ht="15" hidden="1" customHeight="1" x14ac:dyDescent="0.4"/>
    <row r="213" ht="15" hidden="1" customHeight="1" x14ac:dyDescent="0.4"/>
    <row r="214" ht="15" hidden="1" customHeight="1" x14ac:dyDescent="0.4"/>
    <row r="215" ht="15" hidden="1" customHeight="1" x14ac:dyDescent="0.4"/>
    <row r="216" ht="15" hidden="1" customHeight="1" x14ac:dyDescent="0.4"/>
    <row r="217" ht="15" hidden="1" customHeight="1" x14ac:dyDescent="0.4"/>
    <row r="218" ht="15" hidden="1" customHeight="1" x14ac:dyDescent="0.4"/>
    <row r="219" ht="15" hidden="1" customHeight="1" x14ac:dyDescent="0.4"/>
    <row r="220" ht="15" hidden="1" customHeight="1" x14ac:dyDescent="0.4"/>
    <row r="221" ht="15" hidden="1" customHeight="1" x14ac:dyDescent="0.4"/>
    <row r="222" ht="15" hidden="1" customHeight="1" x14ac:dyDescent="0.4"/>
    <row r="223" ht="15" hidden="1" customHeight="1" x14ac:dyDescent="0.4"/>
    <row r="224" ht="15" hidden="1" customHeight="1" x14ac:dyDescent="0.4"/>
    <row r="225" ht="15" hidden="1" customHeight="1" x14ac:dyDescent="0.4"/>
    <row r="226" ht="15" hidden="1" customHeight="1" x14ac:dyDescent="0.4"/>
    <row r="227" ht="15" hidden="1" customHeight="1" x14ac:dyDescent="0.4"/>
    <row r="228" ht="15" hidden="1" customHeight="1" x14ac:dyDescent="0.4"/>
    <row r="229" ht="15" hidden="1" customHeight="1" x14ac:dyDescent="0.4"/>
    <row r="230" ht="15" hidden="1" customHeight="1" x14ac:dyDescent="0.4"/>
  </sheetData>
  <mergeCells count="272">
    <mergeCell ref="AG1:AJ1"/>
    <mergeCell ref="AH136:AI136"/>
    <mergeCell ref="AI130:AI133"/>
    <mergeCell ref="AJ130:AJ133"/>
    <mergeCell ref="AG134:AG135"/>
    <mergeCell ref="AJ134:AJ135"/>
    <mergeCell ref="AE135:AF135"/>
    <mergeCell ref="AH135:AI135"/>
    <mergeCell ref="A1:U1"/>
    <mergeCell ref="T11:U11"/>
    <mergeCell ref="T12:U12"/>
    <mergeCell ref="T10:U10"/>
    <mergeCell ref="AE136:AF136"/>
    <mergeCell ref="Z7:AD8"/>
    <mergeCell ref="AE7:AG8"/>
    <mergeCell ref="AH7:AJ8"/>
    <mergeCell ref="AJ124:AJ127"/>
    <mergeCell ref="AG128:AG129"/>
    <mergeCell ref="AJ128:AJ129"/>
    <mergeCell ref="AE129:AF129"/>
    <mergeCell ref="AH129:AI129"/>
    <mergeCell ref="AI124:AI127"/>
    <mergeCell ref="A130:A135"/>
    <mergeCell ref="AE130:AE133"/>
    <mergeCell ref="AF130:AF133"/>
    <mergeCell ref="AG130:AG133"/>
    <mergeCell ref="AH130:AH133"/>
    <mergeCell ref="A124:A129"/>
    <mergeCell ref="AE124:AE127"/>
    <mergeCell ref="AF124:AF127"/>
    <mergeCell ref="AG124:AG127"/>
    <mergeCell ref="AH124:AH127"/>
    <mergeCell ref="AI118:AI121"/>
    <mergeCell ref="A118:A123"/>
    <mergeCell ref="AJ118:AJ121"/>
    <mergeCell ref="AG122:AG123"/>
    <mergeCell ref="AJ122:AJ123"/>
    <mergeCell ref="AE123:AF123"/>
    <mergeCell ref="AH123:AI123"/>
    <mergeCell ref="AJ112:AJ115"/>
    <mergeCell ref="AG116:AG117"/>
    <mergeCell ref="AJ116:AJ117"/>
    <mergeCell ref="AE117:AF117"/>
    <mergeCell ref="AH117:AI117"/>
    <mergeCell ref="AI112:AI115"/>
    <mergeCell ref="AE118:AE121"/>
    <mergeCell ref="AF118:AF121"/>
    <mergeCell ref="AG118:AG121"/>
    <mergeCell ref="AH118:AH121"/>
    <mergeCell ref="A112:A117"/>
    <mergeCell ref="AE112:AE115"/>
    <mergeCell ref="AF112:AF115"/>
    <mergeCell ref="AG112:AG115"/>
    <mergeCell ref="AH112:AH115"/>
    <mergeCell ref="AI106:AI109"/>
    <mergeCell ref="AJ106:AJ109"/>
    <mergeCell ref="AG110:AG111"/>
    <mergeCell ref="AJ110:AJ111"/>
    <mergeCell ref="AE111:AF111"/>
    <mergeCell ref="AH111:AI111"/>
    <mergeCell ref="AJ100:AJ103"/>
    <mergeCell ref="AG104:AG105"/>
    <mergeCell ref="AJ104:AJ105"/>
    <mergeCell ref="AE105:AF105"/>
    <mergeCell ref="AH105:AI105"/>
    <mergeCell ref="AI100:AI103"/>
    <mergeCell ref="A106:A111"/>
    <mergeCell ref="AE106:AE109"/>
    <mergeCell ref="AF106:AF109"/>
    <mergeCell ref="AG106:AG109"/>
    <mergeCell ref="AH106:AH109"/>
    <mergeCell ref="A100:A105"/>
    <mergeCell ref="AE100:AE103"/>
    <mergeCell ref="AF100:AF103"/>
    <mergeCell ref="AG100:AG103"/>
    <mergeCell ref="AH100:AH103"/>
    <mergeCell ref="AI94:AI97"/>
    <mergeCell ref="AJ94:AJ97"/>
    <mergeCell ref="AG98:AG99"/>
    <mergeCell ref="AJ98:AJ99"/>
    <mergeCell ref="AE99:AF99"/>
    <mergeCell ref="AH99:AI99"/>
    <mergeCell ref="AJ88:AJ91"/>
    <mergeCell ref="AG92:AG93"/>
    <mergeCell ref="AJ92:AJ93"/>
    <mergeCell ref="AE93:AF93"/>
    <mergeCell ref="AH93:AI93"/>
    <mergeCell ref="AI88:AI91"/>
    <mergeCell ref="A94:A99"/>
    <mergeCell ref="AE94:AE97"/>
    <mergeCell ref="AF94:AF97"/>
    <mergeCell ref="AG94:AG97"/>
    <mergeCell ref="AH94:AH97"/>
    <mergeCell ref="A88:A93"/>
    <mergeCell ref="AE88:AE91"/>
    <mergeCell ref="AF88:AF91"/>
    <mergeCell ref="AG88:AG91"/>
    <mergeCell ref="AH88:AH91"/>
    <mergeCell ref="AI82:AI85"/>
    <mergeCell ref="AJ82:AJ85"/>
    <mergeCell ref="AG86:AG87"/>
    <mergeCell ref="AJ86:AJ87"/>
    <mergeCell ref="AE87:AF87"/>
    <mergeCell ref="AH87:AI87"/>
    <mergeCell ref="AJ76:AJ79"/>
    <mergeCell ref="AG80:AG81"/>
    <mergeCell ref="AJ80:AJ81"/>
    <mergeCell ref="AE81:AF81"/>
    <mergeCell ref="AH81:AI81"/>
    <mergeCell ref="AI76:AI79"/>
    <mergeCell ref="A82:A87"/>
    <mergeCell ref="AE82:AE85"/>
    <mergeCell ref="AF82:AF85"/>
    <mergeCell ref="AG82:AG85"/>
    <mergeCell ref="AH82:AH85"/>
    <mergeCell ref="A76:A81"/>
    <mergeCell ref="AE76:AE79"/>
    <mergeCell ref="AF76:AF79"/>
    <mergeCell ref="AG76:AG79"/>
    <mergeCell ref="AH76:AH79"/>
    <mergeCell ref="AI70:AI73"/>
    <mergeCell ref="AJ70:AJ73"/>
    <mergeCell ref="AG74:AG75"/>
    <mergeCell ref="AJ74:AJ75"/>
    <mergeCell ref="AE75:AF75"/>
    <mergeCell ref="AH75:AI75"/>
    <mergeCell ref="AJ64:AJ67"/>
    <mergeCell ref="AG68:AG69"/>
    <mergeCell ref="AJ68:AJ69"/>
    <mergeCell ref="AE69:AF69"/>
    <mergeCell ref="AH69:AI69"/>
    <mergeCell ref="AI64:AI67"/>
    <mergeCell ref="A70:A75"/>
    <mergeCell ref="AE70:AE73"/>
    <mergeCell ref="AF70:AF73"/>
    <mergeCell ref="AG70:AG73"/>
    <mergeCell ref="AH70:AH73"/>
    <mergeCell ref="A64:A69"/>
    <mergeCell ref="AE64:AE67"/>
    <mergeCell ref="AF64:AF67"/>
    <mergeCell ref="AG64:AG67"/>
    <mergeCell ref="AH64:AH67"/>
    <mergeCell ref="AI58:AI61"/>
    <mergeCell ref="AJ58:AJ61"/>
    <mergeCell ref="AG62:AG63"/>
    <mergeCell ref="AJ62:AJ63"/>
    <mergeCell ref="AE63:AF63"/>
    <mergeCell ref="AH63:AI63"/>
    <mergeCell ref="AJ52:AJ55"/>
    <mergeCell ref="AG56:AG57"/>
    <mergeCell ref="AJ56:AJ57"/>
    <mergeCell ref="AE57:AF57"/>
    <mergeCell ref="AH57:AI57"/>
    <mergeCell ref="AI52:AI55"/>
    <mergeCell ref="A58:A63"/>
    <mergeCell ref="AE58:AE61"/>
    <mergeCell ref="AF58:AF61"/>
    <mergeCell ref="AG58:AG61"/>
    <mergeCell ref="AH58:AH61"/>
    <mergeCell ref="A52:A57"/>
    <mergeCell ref="AE52:AE55"/>
    <mergeCell ref="AF52:AF55"/>
    <mergeCell ref="AG52:AG55"/>
    <mergeCell ref="AH52:AH55"/>
    <mergeCell ref="AI46:AI49"/>
    <mergeCell ref="A34:A39"/>
    <mergeCell ref="AE34:AE37"/>
    <mergeCell ref="AF34:AF37"/>
    <mergeCell ref="AG34:AG37"/>
    <mergeCell ref="AH34:AH37"/>
    <mergeCell ref="AI34:AI37"/>
    <mergeCell ref="AJ46:AJ49"/>
    <mergeCell ref="AG50:AG51"/>
    <mergeCell ref="AJ50:AJ51"/>
    <mergeCell ref="AE51:AF51"/>
    <mergeCell ref="AH51:AI51"/>
    <mergeCell ref="AJ40:AJ43"/>
    <mergeCell ref="AG44:AG45"/>
    <mergeCell ref="AJ44:AJ45"/>
    <mergeCell ref="AE45:AF45"/>
    <mergeCell ref="AH45:AI45"/>
    <mergeCell ref="AI40:AI43"/>
    <mergeCell ref="A46:A51"/>
    <mergeCell ref="AE46:AE49"/>
    <mergeCell ref="AF46:AF49"/>
    <mergeCell ref="AG46:AG49"/>
    <mergeCell ref="AH46:AH49"/>
    <mergeCell ref="A40:A45"/>
    <mergeCell ref="AE40:AE43"/>
    <mergeCell ref="AF40:AF43"/>
    <mergeCell ref="AG40:AG43"/>
    <mergeCell ref="AH40:AH43"/>
    <mergeCell ref="AG26:AG27"/>
    <mergeCell ref="AJ26:AJ27"/>
    <mergeCell ref="AE27:AF27"/>
    <mergeCell ref="AH27:AI27"/>
    <mergeCell ref="A28:A33"/>
    <mergeCell ref="AE28:AE31"/>
    <mergeCell ref="AF28:AF31"/>
    <mergeCell ref="AG28:AG31"/>
    <mergeCell ref="AH28:AH31"/>
    <mergeCell ref="AI28:AI31"/>
    <mergeCell ref="AE33:AF33"/>
    <mergeCell ref="AH33:AI33"/>
    <mergeCell ref="AJ34:AJ37"/>
    <mergeCell ref="AG38:AG39"/>
    <mergeCell ref="AJ38:AJ39"/>
    <mergeCell ref="AE39:AF39"/>
    <mergeCell ref="AH39:AI39"/>
    <mergeCell ref="AJ28:AJ31"/>
    <mergeCell ref="AG32:AG33"/>
    <mergeCell ref="AJ32:AJ33"/>
    <mergeCell ref="A4:A5"/>
    <mergeCell ref="V10:W10"/>
    <mergeCell ref="V11:W11"/>
    <mergeCell ref="A22:A27"/>
    <mergeCell ref="AE22:AE25"/>
    <mergeCell ref="AF22:AF25"/>
    <mergeCell ref="AG22:AG25"/>
    <mergeCell ref="AH22:AH25"/>
    <mergeCell ref="AI22:AI25"/>
    <mergeCell ref="AH14:AJ15"/>
    <mergeCell ref="D9:E10"/>
    <mergeCell ref="B11:B12"/>
    <mergeCell ref="C11:C12"/>
    <mergeCell ref="D11:E12"/>
    <mergeCell ref="Z11:AD12"/>
    <mergeCell ref="Z9:AD10"/>
    <mergeCell ref="A16:A21"/>
    <mergeCell ref="AE16:AE19"/>
    <mergeCell ref="AF16:AF19"/>
    <mergeCell ref="AG16:AG19"/>
    <mergeCell ref="AH16:AH19"/>
    <mergeCell ref="AI16:AI19"/>
    <mergeCell ref="AJ16:AJ19"/>
    <mergeCell ref="AG20:AG21"/>
    <mergeCell ref="AJ22:AJ25"/>
    <mergeCell ref="AM15:AN15"/>
    <mergeCell ref="X9:Y9"/>
    <mergeCell ref="A14:B15"/>
    <mergeCell ref="C14:I14"/>
    <mergeCell ref="J14:P14"/>
    <mergeCell ref="Q14:W14"/>
    <mergeCell ref="X14:AD14"/>
    <mergeCell ref="AE14:AG15"/>
    <mergeCell ref="AJ20:AJ21"/>
    <mergeCell ref="AE21:AF21"/>
    <mergeCell ref="AH21:AI21"/>
    <mergeCell ref="AC2:AI2"/>
    <mergeCell ref="B7:N7"/>
    <mergeCell ref="B8:E8"/>
    <mergeCell ref="F8:N8"/>
    <mergeCell ref="B9:B10"/>
    <mergeCell ref="C9:C10"/>
    <mergeCell ref="X10:Y10"/>
    <mergeCell ref="F11:F12"/>
    <mergeCell ref="G11:G12"/>
    <mergeCell ref="B4:F5"/>
    <mergeCell ref="G4:J5"/>
    <mergeCell ref="K4:K5"/>
    <mergeCell ref="L4:P5"/>
    <mergeCell ref="Q4:U5"/>
    <mergeCell ref="V4:V5"/>
    <mergeCell ref="V12:W12"/>
    <mergeCell ref="V9:W9"/>
    <mergeCell ref="X11:Y11"/>
    <mergeCell ref="X12:Y12"/>
    <mergeCell ref="AE9:AG10"/>
    <mergeCell ref="AE11:AG12"/>
    <mergeCell ref="AH9:AJ10"/>
    <mergeCell ref="AH11:AJ12"/>
    <mergeCell ref="T9:U9"/>
  </mergeCells>
  <phoneticPr fontId="1"/>
  <conditionalFormatting sqref="C32:G33">
    <cfRule type="containsText" dxfId="188" priority="22" operator="containsText" text="夏休">
      <formula>NOT(ISERROR(SEARCH("夏休",C32)))</formula>
    </cfRule>
    <cfRule type="containsText" dxfId="187" priority="20" operator="containsText" text="休日">
      <formula>NOT(ISERROR(SEARCH("休日",C32)))</formula>
    </cfRule>
    <cfRule type="containsText" dxfId="186" priority="21" operator="containsText" text="正月">
      <formula>NOT(ISERROR(SEARCH("正月",C32)))</formula>
    </cfRule>
  </conditionalFormatting>
  <conditionalFormatting sqref="C38:G39 J38:N39 Q38:AD39">
    <cfRule type="containsText" dxfId="185" priority="239" operator="containsText" text="休日">
      <formula>NOT(ISERROR(SEARCH("休日",C38)))</formula>
    </cfRule>
    <cfRule type="containsText" dxfId="184" priority="240" operator="containsText" text="正月">
      <formula>NOT(ISERROR(SEARCH("正月",C38)))</formula>
    </cfRule>
    <cfRule type="containsText" dxfId="183" priority="241" operator="containsText" text="夏休">
      <formula>NOT(ISERROR(SEARCH("夏休",C38)))</formula>
    </cfRule>
  </conditionalFormatting>
  <conditionalFormatting sqref="C27:U27 X27:AB27">
    <cfRule type="containsText" dxfId="182" priority="250" operator="containsText" text="正月">
      <formula>NOT(ISERROR(SEARCH("正月",C27)))</formula>
    </cfRule>
    <cfRule type="containsText" dxfId="181" priority="251" operator="containsText" text="夏休">
      <formula>NOT(ISERROR(SEARCH("夏休",C27)))</formula>
    </cfRule>
  </conditionalFormatting>
  <conditionalFormatting sqref="C26:AC26 C27:U27 X27:AB27">
    <cfRule type="containsText" dxfId="180" priority="249" operator="containsText" text="休日">
      <formula>NOT(ISERROR(SEARCH("休日",C26)))</formula>
    </cfRule>
  </conditionalFormatting>
  <conditionalFormatting sqref="C26:AC26">
    <cfRule type="containsText" dxfId="179" priority="252" operator="containsText" text="正月">
      <formula>NOT(ISERROR(SEARCH("正月",C26)))</formula>
    </cfRule>
    <cfRule type="containsText" dxfId="178" priority="253" operator="containsText" text="夏休">
      <formula>NOT(ISERROR(SEARCH("夏休",C26)))</formula>
    </cfRule>
  </conditionalFormatting>
  <conditionalFormatting sqref="C18:AD18">
    <cfRule type="expression" priority="312">
      <formula>IF($C$19&lt;&gt;""+$D$18,)</formula>
    </cfRule>
    <cfRule type="expression" dxfId="177" priority="311">
      <formula>IF(COUNTIF(C19,"*日*"),TRUE,FALSE)</formula>
    </cfRule>
  </conditionalFormatting>
  <conditionalFormatting sqref="C20:AD21">
    <cfRule type="containsText" dxfId="176" priority="313" operator="containsText" text="休">
      <formula>NOT(ISERROR(SEARCH("休",C20)))</formula>
    </cfRule>
    <cfRule type="containsText" dxfId="175" priority="206" operator="containsText" text="中止">
      <formula>NOT(ISERROR(SEARCH("中止",C20)))</formula>
    </cfRule>
    <cfRule type="containsText" dxfId="174" priority="321" operator="containsText" text="夏休">
      <formula>NOT(ISERROR(SEARCH("夏休",C20)))</formula>
    </cfRule>
    <cfRule type="containsText" dxfId="173" priority="320" operator="containsText" text="正月">
      <formula>NOT(ISERROR(SEARCH("正月",C20)))</formula>
    </cfRule>
  </conditionalFormatting>
  <conditionalFormatting sqref="C24:AD24">
    <cfRule type="containsText" dxfId="172" priority="310" operator="containsText" text="土">
      <formula>NOT(ISERROR(SEARCH("土",C24)))</formula>
    </cfRule>
    <cfRule type="containsText" dxfId="171" priority="309" operator="containsText" text="日">
      <formula>NOT(ISERROR(SEARCH("日",C24)))</formula>
    </cfRule>
    <cfRule type="expression" priority="308">
      <formula>IF($C$19&lt;&gt;""+$D$18,)</formula>
    </cfRule>
    <cfRule type="expression" dxfId="170" priority="307">
      <formula>IF(COUNTIF(C25,"*日*"),TRUE,FALSE)</formula>
    </cfRule>
  </conditionalFormatting>
  <conditionalFormatting sqref="C26:AD27">
    <cfRule type="containsText" dxfId="169" priority="67" operator="containsText" text="中止">
      <formula>NOT(ISERROR(SEARCH("中止",C26)))</formula>
    </cfRule>
  </conditionalFormatting>
  <conditionalFormatting sqref="C30:AD30">
    <cfRule type="containsText" dxfId="168" priority="306" operator="containsText" text="土">
      <formula>NOT(ISERROR(SEARCH("土",C30)))</formula>
    </cfRule>
    <cfRule type="containsText" dxfId="167" priority="305" operator="containsText" text="日">
      <formula>NOT(ISERROR(SEARCH("日",C30)))</formula>
    </cfRule>
    <cfRule type="expression" priority="304">
      <formula>IF($C$19&lt;&gt;""+$D$18,)</formula>
    </cfRule>
    <cfRule type="expression" dxfId="166" priority="303">
      <formula>IF(COUNTIF(C31,"*日*"),TRUE,FALSE)</formula>
    </cfRule>
  </conditionalFormatting>
  <conditionalFormatting sqref="C32:AD33">
    <cfRule type="containsText" dxfId="165" priority="19" operator="containsText" text="中止">
      <formula>NOT(ISERROR(SEARCH("中止",C32)))</formula>
    </cfRule>
  </conditionalFormatting>
  <conditionalFormatting sqref="C36:AD36">
    <cfRule type="expression" dxfId="164" priority="299">
      <formula>IF(COUNTIF(C37,"*日*"),TRUE,FALSE)</formula>
    </cfRule>
    <cfRule type="containsText" dxfId="163" priority="302" operator="containsText" text="土">
      <formula>NOT(ISERROR(SEARCH("土",C36)))</formula>
    </cfRule>
    <cfRule type="containsText" dxfId="162" priority="301" operator="containsText" text="日">
      <formula>NOT(ISERROR(SEARCH("日",C36)))</formula>
    </cfRule>
    <cfRule type="expression" priority="300">
      <formula>IF($C$19&lt;&gt;""+$D$18,)</formula>
    </cfRule>
  </conditionalFormatting>
  <conditionalFormatting sqref="C38:AD39">
    <cfRule type="containsText" dxfId="161" priority="25" operator="containsText" text="中止">
      <formula>NOT(ISERROR(SEARCH("中止",C38)))</formula>
    </cfRule>
  </conditionalFormatting>
  <conditionalFormatting sqref="C42:AD42">
    <cfRule type="containsText" dxfId="160" priority="297" operator="containsText" text="日">
      <formula>NOT(ISERROR(SEARCH("日",C42)))</formula>
    </cfRule>
    <cfRule type="expression" priority="296">
      <formula>IF($C$19&lt;&gt;""+$D$18,)</formula>
    </cfRule>
    <cfRule type="containsText" dxfId="159" priority="298" operator="containsText" text="土">
      <formula>NOT(ISERROR(SEARCH("土",C42)))</formula>
    </cfRule>
    <cfRule type="expression" dxfId="158" priority="295">
      <formula>IF(COUNTIF(C43,"*日*"),TRUE,FALSE)</formula>
    </cfRule>
  </conditionalFormatting>
  <conditionalFormatting sqref="C44:AD45">
    <cfRule type="containsText" dxfId="157" priority="236" operator="containsText" text="夏休">
      <formula>NOT(ISERROR(SEARCH("夏休",C44)))</formula>
    </cfRule>
    <cfRule type="containsText" dxfId="156" priority="235" operator="containsText" text="正月">
      <formula>NOT(ISERROR(SEARCH("正月",C44)))</formula>
    </cfRule>
    <cfRule type="containsText" dxfId="155" priority="234" operator="containsText" text="休日">
      <formula>NOT(ISERROR(SEARCH("休日",C44)))</formula>
    </cfRule>
    <cfRule type="containsText" dxfId="154" priority="202" operator="containsText" text="中止">
      <formula>NOT(ISERROR(SEARCH("中止",C44)))</formula>
    </cfRule>
  </conditionalFormatting>
  <conditionalFormatting sqref="C48:AD48">
    <cfRule type="expression" priority="292">
      <formula>IF($C$19&lt;&gt;""+$D$18,)</formula>
    </cfRule>
    <cfRule type="expression" dxfId="153" priority="291">
      <formula>IF(COUNTIF(C49,"*日*"),TRUE,FALSE)</formula>
    </cfRule>
    <cfRule type="containsText" dxfId="152" priority="294" operator="containsText" text="土">
      <formula>NOT(ISERROR(SEARCH("土",C48)))</formula>
    </cfRule>
    <cfRule type="containsText" dxfId="151" priority="293" operator="containsText" text="日">
      <formula>NOT(ISERROR(SEARCH("日",C48)))</formula>
    </cfRule>
  </conditionalFormatting>
  <conditionalFormatting sqref="C50:AD51">
    <cfRule type="containsText" dxfId="150" priority="201" operator="containsText" text="中止">
      <formula>NOT(ISERROR(SEARCH("中止",C50)))</formula>
    </cfRule>
    <cfRule type="containsText" dxfId="149" priority="229" operator="containsText" text="休日">
      <formula>NOT(ISERROR(SEARCH("休日",C50)))</formula>
    </cfRule>
    <cfRule type="containsText" dxfId="148" priority="230" operator="containsText" text="正月">
      <formula>NOT(ISERROR(SEARCH("正月",C50)))</formula>
    </cfRule>
    <cfRule type="containsText" dxfId="147" priority="231" operator="containsText" text="夏休">
      <formula>NOT(ISERROR(SEARCH("夏休",C50)))</formula>
    </cfRule>
  </conditionalFormatting>
  <conditionalFormatting sqref="C54:AD54">
    <cfRule type="containsText" dxfId="146" priority="290" operator="containsText" text="土">
      <formula>NOT(ISERROR(SEARCH("土",C54)))</formula>
    </cfRule>
    <cfRule type="containsText" dxfId="145" priority="289" operator="containsText" text="日">
      <formula>NOT(ISERROR(SEARCH("日",C54)))</formula>
    </cfRule>
    <cfRule type="expression" priority="288">
      <formula>IF($C$19&lt;&gt;""+$D$18,)</formula>
    </cfRule>
    <cfRule type="expression" dxfId="144" priority="287">
      <formula>IF(COUNTIF(C55,"*日*"),TRUE,FALSE)</formula>
    </cfRule>
  </conditionalFormatting>
  <conditionalFormatting sqref="C56:AD57">
    <cfRule type="containsText" dxfId="143" priority="224" operator="containsText" text="休日">
      <formula>NOT(ISERROR(SEARCH("休日",C56)))</formula>
    </cfRule>
    <cfRule type="containsText" dxfId="142" priority="225" operator="containsText" text="正月">
      <formula>NOT(ISERROR(SEARCH("正月",C56)))</formula>
    </cfRule>
    <cfRule type="containsText" dxfId="141" priority="226" operator="containsText" text="夏休">
      <formula>NOT(ISERROR(SEARCH("夏休",C56)))</formula>
    </cfRule>
    <cfRule type="containsText" dxfId="140" priority="200" operator="containsText" text="中止">
      <formula>NOT(ISERROR(SEARCH("中止",C56)))</formula>
    </cfRule>
  </conditionalFormatting>
  <conditionalFormatting sqref="C60:AD60">
    <cfRule type="expression" dxfId="139" priority="286">
      <formula>IF(COUNTIF(C61,"*日*"),TRUE,FALSE)</formula>
    </cfRule>
    <cfRule type="containsText" dxfId="138" priority="319" operator="containsText" text="土">
      <formula>NOT(ISERROR(SEARCH("土",C60)))</formula>
    </cfRule>
    <cfRule type="containsText" dxfId="137" priority="318" operator="containsText" text="日">
      <formula>NOT(ISERROR(SEARCH("日",C60)))</formula>
    </cfRule>
  </conditionalFormatting>
  <conditionalFormatting sqref="C62:AD63">
    <cfRule type="containsText" dxfId="136" priority="221" operator="containsText" text="夏休">
      <formula>NOT(ISERROR(SEARCH("夏休",C62)))</formula>
    </cfRule>
    <cfRule type="containsText" dxfId="135" priority="199" operator="containsText" text="中止">
      <formula>NOT(ISERROR(SEARCH("中止",C62)))</formula>
    </cfRule>
    <cfRule type="containsText" dxfId="134" priority="220" operator="containsText" text="正月">
      <formula>NOT(ISERROR(SEARCH("正月",C62)))</formula>
    </cfRule>
    <cfRule type="containsText" dxfId="133" priority="219" operator="containsText" text="休日">
      <formula>NOT(ISERROR(SEARCH("休日",C62)))</formula>
    </cfRule>
  </conditionalFormatting>
  <conditionalFormatting sqref="C66:AD66">
    <cfRule type="containsText" dxfId="132" priority="285" operator="containsText" text="土">
      <formula>NOT(ISERROR(SEARCH("土",C66)))</formula>
    </cfRule>
    <cfRule type="containsText" dxfId="131" priority="284" operator="containsText" text="日">
      <formula>NOT(ISERROR(SEARCH("日",C66)))</formula>
    </cfRule>
    <cfRule type="expression" dxfId="130" priority="283">
      <formula>IF(COUNTIF(C67,"*日*"),TRUE,FALSE)</formula>
    </cfRule>
  </conditionalFormatting>
  <conditionalFormatting sqref="C68:AD69">
    <cfRule type="containsText" dxfId="129" priority="214" operator="containsText" text="休日">
      <formula>NOT(ISERROR(SEARCH("休日",C68)))</formula>
    </cfRule>
    <cfRule type="containsText" dxfId="128" priority="198" operator="containsText" text="中止">
      <formula>NOT(ISERROR(SEARCH("中止",C68)))</formula>
    </cfRule>
    <cfRule type="containsText" dxfId="127" priority="216" operator="containsText" text="夏休">
      <formula>NOT(ISERROR(SEARCH("夏休",C68)))</formula>
    </cfRule>
    <cfRule type="containsText" dxfId="126" priority="215" operator="containsText" text="正月">
      <formula>NOT(ISERROR(SEARCH("正月",C68)))</formula>
    </cfRule>
  </conditionalFormatting>
  <conditionalFormatting sqref="C72:AD72">
    <cfRule type="expression" dxfId="125" priority="280">
      <formula>IF(COUNTIF(C73,"*日*"),TRUE,FALSE)</formula>
    </cfRule>
    <cfRule type="containsText" dxfId="124" priority="281" operator="containsText" text="日">
      <formula>NOT(ISERROR(SEARCH("日",C72)))</formula>
    </cfRule>
    <cfRule type="containsText" dxfId="123" priority="282" operator="containsText" text="土">
      <formula>NOT(ISERROR(SEARCH("土",C72)))</formula>
    </cfRule>
  </conditionalFormatting>
  <conditionalFormatting sqref="C74:AD75">
    <cfRule type="containsText" dxfId="122" priority="210" operator="containsText" text="正月">
      <formula>NOT(ISERROR(SEARCH("正月",C74)))</formula>
    </cfRule>
    <cfRule type="containsText" dxfId="121" priority="211" operator="containsText" text="夏休">
      <formula>NOT(ISERROR(SEARCH("夏休",C74)))</formula>
    </cfRule>
    <cfRule type="containsText" dxfId="120" priority="209" operator="containsText" text="休日">
      <formula>NOT(ISERROR(SEARCH("休日",C74)))</formula>
    </cfRule>
    <cfRule type="containsText" dxfId="119" priority="197" operator="containsText" text="中止">
      <formula>NOT(ISERROR(SEARCH("中止",C74)))</formula>
    </cfRule>
  </conditionalFormatting>
  <conditionalFormatting sqref="C78:AD78">
    <cfRule type="expression" dxfId="118" priority="277">
      <formula>IF(COUNTIF(C79,"*日*"),TRUE,FALSE)</formula>
    </cfRule>
    <cfRule type="containsText" dxfId="117" priority="278" operator="containsText" text="日">
      <formula>NOT(ISERROR(SEARCH("日",C78)))</formula>
    </cfRule>
    <cfRule type="containsText" dxfId="116" priority="279" operator="containsText" text="土">
      <formula>NOT(ISERROR(SEARCH("土",C78)))</formula>
    </cfRule>
  </conditionalFormatting>
  <conditionalFormatting sqref="C80:AD81">
    <cfRule type="containsText" dxfId="115" priority="193" operator="containsText" text="正月">
      <formula>NOT(ISERROR(SEARCH("正月",C80)))</formula>
    </cfRule>
    <cfRule type="containsText" dxfId="114" priority="192" operator="containsText" text="休日">
      <formula>NOT(ISERROR(SEARCH("休日",C80)))</formula>
    </cfRule>
    <cfRule type="containsText" dxfId="113" priority="194" operator="containsText" text="夏休">
      <formula>NOT(ISERROR(SEARCH("夏休",C80)))</formula>
    </cfRule>
    <cfRule type="containsText" dxfId="112" priority="191" operator="containsText" text="中止">
      <formula>NOT(ISERROR(SEARCH("中止",C80)))</formula>
    </cfRule>
  </conditionalFormatting>
  <conditionalFormatting sqref="C84:AD84">
    <cfRule type="containsText" dxfId="111" priority="276" operator="containsText" text="土">
      <formula>NOT(ISERROR(SEARCH("土",C84)))</formula>
    </cfRule>
    <cfRule type="containsText" dxfId="110" priority="275" operator="containsText" text="日">
      <formula>NOT(ISERROR(SEARCH("日",C84)))</formula>
    </cfRule>
    <cfRule type="expression" dxfId="109" priority="274">
      <formula>IF(COUNTIF(C85,"*日*"),TRUE,FALSE)</formula>
    </cfRule>
  </conditionalFormatting>
  <conditionalFormatting sqref="C86:AD87">
    <cfRule type="containsText" dxfId="108" priority="186" operator="containsText" text="休日">
      <formula>NOT(ISERROR(SEARCH("休日",C86)))</formula>
    </cfRule>
    <cfRule type="containsText" dxfId="107" priority="188" operator="containsText" text="夏休">
      <formula>NOT(ISERROR(SEARCH("夏休",C86)))</formula>
    </cfRule>
    <cfRule type="containsText" dxfId="106" priority="187" operator="containsText" text="正月">
      <formula>NOT(ISERROR(SEARCH("正月",C86)))</formula>
    </cfRule>
    <cfRule type="containsText" dxfId="105" priority="185" operator="containsText" text="中止">
      <formula>NOT(ISERROR(SEARCH("中止",C86)))</formula>
    </cfRule>
  </conditionalFormatting>
  <conditionalFormatting sqref="C90:AD90">
    <cfRule type="containsText" dxfId="104" priority="272" operator="containsText" text="日">
      <formula>NOT(ISERROR(SEARCH("日",C90)))</formula>
    </cfRule>
    <cfRule type="containsText" dxfId="103" priority="273" operator="containsText" text="土">
      <formula>NOT(ISERROR(SEARCH("土",C90)))</formula>
    </cfRule>
    <cfRule type="expression" dxfId="102" priority="271">
      <formula>IF(COUNTIF(C91,"*日*"),TRUE,FALSE)</formula>
    </cfRule>
  </conditionalFormatting>
  <conditionalFormatting sqref="C92:AD93">
    <cfRule type="containsText" dxfId="101" priority="182" operator="containsText" text="夏休">
      <formula>NOT(ISERROR(SEARCH("夏休",C92)))</formula>
    </cfRule>
    <cfRule type="containsText" dxfId="100" priority="181" operator="containsText" text="正月">
      <formula>NOT(ISERROR(SEARCH("正月",C92)))</formula>
    </cfRule>
    <cfRule type="containsText" dxfId="99" priority="180" operator="containsText" text="休日">
      <formula>NOT(ISERROR(SEARCH("休日",C92)))</formula>
    </cfRule>
    <cfRule type="containsText" dxfId="98" priority="179" operator="containsText" text="中止">
      <formula>NOT(ISERROR(SEARCH("中止",C92)))</formula>
    </cfRule>
  </conditionalFormatting>
  <conditionalFormatting sqref="C96:AD96">
    <cfRule type="expression" dxfId="97" priority="270">
      <formula>IF(COUNTIF(C97,"*日*"),TRUE,FALSE)</formula>
    </cfRule>
    <cfRule type="containsText" dxfId="96" priority="316" operator="containsText" text="日">
      <formula>NOT(ISERROR(SEARCH("日",C96)))</formula>
    </cfRule>
    <cfRule type="containsText" dxfId="95" priority="317" operator="containsText" text="土">
      <formula>NOT(ISERROR(SEARCH("土",C96)))</formula>
    </cfRule>
  </conditionalFormatting>
  <conditionalFormatting sqref="C98:AD99">
    <cfRule type="containsText" dxfId="94" priority="174" operator="containsText" text="休日">
      <formula>NOT(ISERROR(SEARCH("休日",C98)))</formula>
    </cfRule>
    <cfRule type="containsText" dxfId="93" priority="173" operator="containsText" text="中止">
      <formula>NOT(ISERROR(SEARCH("中止",C98)))</formula>
    </cfRule>
    <cfRule type="containsText" dxfId="92" priority="176" operator="containsText" text="夏休">
      <formula>NOT(ISERROR(SEARCH("夏休",C98)))</formula>
    </cfRule>
    <cfRule type="containsText" dxfId="91" priority="175" operator="containsText" text="正月">
      <formula>NOT(ISERROR(SEARCH("正月",C98)))</formula>
    </cfRule>
  </conditionalFormatting>
  <conditionalFormatting sqref="C102:AD102">
    <cfRule type="expression" dxfId="90" priority="267">
      <formula>IF(COUNTIF(C103,"*日*"),TRUE,FALSE)</formula>
    </cfRule>
    <cfRule type="containsText" dxfId="89" priority="268" operator="containsText" text="日">
      <formula>NOT(ISERROR(SEARCH("日",C102)))</formula>
    </cfRule>
    <cfRule type="containsText" dxfId="88" priority="269" operator="containsText" text="土">
      <formula>NOT(ISERROR(SEARCH("土",C102)))</formula>
    </cfRule>
  </conditionalFormatting>
  <conditionalFormatting sqref="C104:AD105">
    <cfRule type="containsText" dxfId="87" priority="167" operator="containsText" text="中止">
      <formula>NOT(ISERROR(SEARCH("中止",C104)))</formula>
    </cfRule>
    <cfRule type="containsText" dxfId="86" priority="170" operator="containsText" text="夏休">
      <formula>NOT(ISERROR(SEARCH("夏休",C104)))</formula>
    </cfRule>
    <cfRule type="containsText" dxfId="85" priority="169" operator="containsText" text="正月">
      <formula>NOT(ISERROR(SEARCH("正月",C104)))</formula>
    </cfRule>
    <cfRule type="containsText" dxfId="84" priority="168" operator="containsText" text="休日">
      <formula>NOT(ISERROR(SEARCH("休日",C104)))</formula>
    </cfRule>
  </conditionalFormatting>
  <conditionalFormatting sqref="C108:AD108">
    <cfRule type="containsText" dxfId="83" priority="266" operator="containsText" text="土">
      <formula>NOT(ISERROR(SEARCH("土",C108)))</formula>
    </cfRule>
    <cfRule type="containsText" dxfId="82" priority="265" operator="containsText" text="日">
      <formula>NOT(ISERROR(SEARCH("日",C108)))</formula>
    </cfRule>
    <cfRule type="expression" dxfId="81" priority="264">
      <formula>IF(COUNTIF(C109,"*日*"),TRUE,FALSE)</formula>
    </cfRule>
  </conditionalFormatting>
  <conditionalFormatting sqref="C110:AD111">
    <cfRule type="containsText" dxfId="80" priority="163" operator="containsText" text="正月">
      <formula>NOT(ISERROR(SEARCH("正月",C110)))</formula>
    </cfRule>
    <cfRule type="containsText" dxfId="79" priority="162" operator="containsText" text="休日">
      <formula>NOT(ISERROR(SEARCH("休日",C110)))</formula>
    </cfRule>
    <cfRule type="containsText" dxfId="78" priority="161" operator="containsText" text="中止">
      <formula>NOT(ISERROR(SEARCH("中止",C110)))</formula>
    </cfRule>
    <cfRule type="containsText" dxfId="77" priority="164" operator="containsText" text="夏休">
      <formula>NOT(ISERROR(SEARCH("夏休",C110)))</formula>
    </cfRule>
  </conditionalFormatting>
  <conditionalFormatting sqref="C114:AD114">
    <cfRule type="containsText" dxfId="76" priority="262" operator="containsText" text="日">
      <formula>NOT(ISERROR(SEARCH("日",C114)))</formula>
    </cfRule>
    <cfRule type="expression" dxfId="75" priority="261">
      <formula>IF(COUNTIF(C115,"*日*"),TRUE,FALSE)</formula>
    </cfRule>
    <cfRule type="containsText" dxfId="74" priority="263" operator="containsText" text="土">
      <formula>NOT(ISERROR(SEARCH("土",C114)))</formula>
    </cfRule>
  </conditionalFormatting>
  <conditionalFormatting sqref="C116:AD117">
    <cfRule type="containsText" dxfId="73" priority="158" operator="containsText" text="夏休">
      <formula>NOT(ISERROR(SEARCH("夏休",C116)))</formula>
    </cfRule>
    <cfRule type="containsText" dxfId="72" priority="156" operator="containsText" text="休日">
      <formula>NOT(ISERROR(SEARCH("休日",C116)))</formula>
    </cfRule>
    <cfRule type="containsText" dxfId="71" priority="155" operator="containsText" text="中止">
      <formula>NOT(ISERROR(SEARCH("中止",C116)))</formula>
    </cfRule>
    <cfRule type="containsText" dxfId="70" priority="157" operator="containsText" text="正月">
      <formula>NOT(ISERROR(SEARCH("正月",C116)))</formula>
    </cfRule>
  </conditionalFormatting>
  <conditionalFormatting sqref="C120:AD120">
    <cfRule type="expression" dxfId="69" priority="258">
      <formula>IF(COUNTIF(C121,"*日*"),TRUE,FALSE)</formula>
    </cfRule>
    <cfRule type="containsText" dxfId="68" priority="259" operator="containsText" text="日">
      <formula>NOT(ISERROR(SEARCH("日",C120)))</formula>
    </cfRule>
    <cfRule type="containsText" dxfId="67" priority="260" operator="containsText" text="土">
      <formula>NOT(ISERROR(SEARCH("土",C120)))</formula>
    </cfRule>
  </conditionalFormatting>
  <conditionalFormatting sqref="C122:AD123">
    <cfRule type="containsText" dxfId="66" priority="151" operator="containsText" text="正月">
      <formula>NOT(ISERROR(SEARCH("正月",C122)))</formula>
    </cfRule>
    <cfRule type="containsText" dxfId="65" priority="152" operator="containsText" text="夏休">
      <formula>NOT(ISERROR(SEARCH("夏休",C122)))</formula>
    </cfRule>
    <cfRule type="containsText" dxfId="64" priority="150" operator="containsText" text="休日">
      <formula>NOT(ISERROR(SEARCH("休日",C122)))</formula>
    </cfRule>
    <cfRule type="containsText" dxfId="63" priority="149" operator="containsText" text="中止">
      <formula>NOT(ISERROR(SEARCH("中止",C122)))</formula>
    </cfRule>
  </conditionalFormatting>
  <conditionalFormatting sqref="C126:AD126">
    <cfRule type="containsText" dxfId="62" priority="314" operator="containsText" text="日">
      <formula>NOT(ISERROR(SEARCH("日",C126)))</formula>
    </cfRule>
    <cfRule type="containsText" dxfId="61" priority="315" operator="containsText" text="土">
      <formula>NOT(ISERROR(SEARCH("土",C126)))</formula>
    </cfRule>
    <cfRule type="expression" dxfId="60" priority="257">
      <formula>IF(COUNTIF(C127,"*日*"),TRUE,FALSE)</formula>
    </cfRule>
  </conditionalFormatting>
  <conditionalFormatting sqref="C128:AD129">
    <cfRule type="containsText" dxfId="59" priority="146" operator="containsText" text="夏休">
      <formula>NOT(ISERROR(SEARCH("夏休",C128)))</formula>
    </cfRule>
    <cfRule type="containsText" dxfId="58" priority="145" operator="containsText" text="正月">
      <formula>NOT(ISERROR(SEARCH("正月",C128)))</formula>
    </cfRule>
    <cfRule type="containsText" dxfId="57" priority="144" operator="containsText" text="休日">
      <formula>NOT(ISERROR(SEARCH("休日",C128)))</formula>
    </cfRule>
    <cfRule type="containsText" dxfId="56" priority="143" operator="containsText" text="中止">
      <formula>NOT(ISERROR(SEARCH("中止",C128)))</formula>
    </cfRule>
  </conditionalFormatting>
  <conditionalFormatting sqref="C132:AD132">
    <cfRule type="expression" dxfId="55" priority="254">
      <formula>IF(COUNTIF(C133,"*日*"),TRUE,FALSE)</formula>
    </cfRule>
    <cfRule type="containsText" dxfId="54" priority="256" operator="containsText" text="土">
      <formula>NOT(ISERROR(SEARCH("土",C132)))</formula>
    </cfRule>
    <cfRule type="containsText" dxfId="53" priority="255" operator="containsText" text="日">
      <formula>NOT(ISERROR(SEARCH("日",C132)))</formula>
    </cfRule>
  </conditionalFormatting>
  <conditionalFormatting sqref="C134:AD135">
    <cfRule type="containsText" dxfId="52" priority="139" operator="containsText" text="正月">
      <formula>NOT(ISERROR(SEARCH("正月",C134)))</formula>
    </cfRule>
    <cfRule type="containsText" dxfId="51" priority="137" operator="containsText" text="中止">
      <formula>NOT(ISERROR(SEARCH("中止",C134)))</formula>
    </cfRule>
    <cfRule type="containsText" dxfId="50" priority="138" operator="containsText" text="休日">
      <formula>NOT(ISERROR(SEARCH("休日",C134)))</formula>
    </cfRule>
    <cfRule type="containsText" dxfId="49" priority="140" operator="containsText" text="夏休">
      <formula>NOT(ISERROR(SEARCH("夏休",C134)))</formula>
    </cfRule>
  </conditionalFormatting>
  <conditionalFormatting sqref="H32:I33">
    <cfRule type="containsText" dxfId="48" priority="63" operator="containsText" text="正月">
      <formula>NOT(ISERROR(SEARCH("正月",H32)))</formula>
    </cfRule>
    <cfRule type="containsText" dxfId="47" priority="62" operator="containsText" text="休">
      <formula>NOT(ISERROR(SEARCH("休",H32)))</formula>
    </cfRule>
    <cfRule type="containsText" dxfId="46" priority="64" operator="containsText" text="夏休">
      <formula>NOT(ISERROR(SEARCH("夏休",H32)))</formula>
    </cfRule>
  </conditionalFormatting>
  <conditionalFormatting sqref="H38:I39">
    <cfRule type="containsText" dxfId="45" priority="34" operator="containsText" text="夏休">
      <formula>NOT(ISERROR(SEARCH("夏休",H38)))</formula>
    </cfRule>
    <cfRule type="containsText" dxfId="44" priority="33" operator="containsText" text="正月">
      <formula>NOT(ISERROR(SEARCH("正月",H38)))</formula>
    </cfRule>
    <cfRule type="containsText" dxfId="43" priority="32" operator="containsText" text="休">
      <formula>NOT(ISERROR(SEARCH("休",H38)))</formula>
    </cfRule>
  </conditionalFormatting>
  <conditionalFormatting sqref="J32:N33 Q32:U33 Y32:AB33">
    <cfRule type="containsText" dxfId="42" priority="246" operator="containsText" text="夏休">
      <formula>NOT(ISERROR(SEARCH("夏休",J32)))</formula>
    </cfRule>
    <cfRule type="containsText" dxfId="41" priority="245" operator="containsText" text="正月">
      <formula>NOT(ISERROR(SEARCH("正月",J32)))</formula>
    </cfRule>
    <cfRule type="containsText" dxfId="40" priority="244" operator="containsText" text="休日">
      <formula>NOT(ISERROR(SEARCH("休日",J32)))</formula>
    </cfRule>
  </conditionalFormatting>
  <conditionalFormatting sqref="O32:P33">
    <cfRule type="containsText" dxfId="39" priority="56" operator="containsText" text="休">
      <formula>NOT(ISERROR(SEARCH("休",O32)))</formula>
    </cfRule>
    <cfRule type="containsText" dxfId="38" priority="57" operator="containsText" text="正月">
      <formula>NOT(ISERROR(SEARCH("正月",O32)))</formula>
    </cfRule>
    <cfRule type="containsText" dxfId="37" priority="58" operator="containsText" text="夏休">
      <formula>NOT(ISERROR(SEARCH("夏休",O32)))</formula>
    </cfRule>
  </conditionalFormatting>
  <conditionalFormatting sqref="O38:P39">
    <cfRule type="containsText" dxfId="36" priority="26" operator="containsText" text="休">
      <formula>NOT(ISERROR(SEARCH("休",O38)))</formula>
    </cfRule>
    <cfRule type="containsText" dxfId="35" priority="28" operator="containsText" text="夏休">
      <formula>NOT(ISERROR(SEARCH("夏休",O38)))</formula>
    </cfRule>
    <cfRule type="containsText" dxfId="34" priority="27" operator="containsText" text="正月">
      <formula>NOT(ISERROR(SEARCH("正月",O38)))</formula>
    </cfRule>
  </conditionalFormatting>
  <conditionalFormatting sqref="V27:W27">
    <cfRule type="containsText" dxfId="33" priority="75" operator="containsText" text="正月">
      <formula>NOT(ISERROR(SEARCH("正月",V27)))</formula>
    </cfRule>
    <cfRule type="containsText" dxfId="32" priority="74" operator="containsText" text="休">
      <formula>NOT(ISERROR(SEARCH("休",V27)))</formula>
    </cfRule>
    <cfRule type="containsText" dxfId="31" priority="76" operator="containsText" text="夏休">
      <formula>NOT(ISERROR(SEARCH("夏休",V27)))</formula>
    </cfRule>
  </conditionalFormatting>
  <conditionalFormatting sqref="V32:X33">
    <cfRule type="containsText" dxfId="30" priority="46" operator="containsText" text="夏休">
      <formula>NOT(ISERROR(SEARCH("夏休",V32)))</formula>
    </cfRule>
    <cfRule type="containsText" dxfId="29" priority="45" operator="containsText" text="正月">
      <formula>NOT(ISERROR(SEARCH("正月",V32)))</formula>
    </cfRule>
    <cfRule type="containsText" dxfId="28" priority="44" operator="containsText" text="休">
      <formula>NOT(ISERROR(SEARCH("休",V32)))</formula>
    </cfRule>
  </conditionalFormatting>
  <conditionalFormatting sqref="AC27:AD27">
    <cfRule type="containsText" dxfId="27" priority="69" operator="containsText" text="正月">
      <formula>NOT(ISERROR(SEARCH("正月",AC27)))</formula>
    </cfRule>
    <cfRule type="containsText" dxfId="26" priority="70" operator="containsText" text="夏休">
      <formula>NOT(ISERROR(SEARCH("夏休",AC27)))</formula>
    </cfRule>
  </conditionalFormatting>
  <conditionalFormatting sqref="AC32:AD33">
    <cfRule type="containsText" dxfId="25" priority="40" operator="containsText" text="夏休">
      <formula>NOT(ISERROR(SEARCH("夏休",AC32)))</formula>
    </cfRule>
    <cfRule type="containsText" dxfId="24" priority="39" operator="containsText" text="正月">
      <formula>NOT(ISERROR(SEARCH("正月",AC32)))</formula>
    </cfRule>
    <cfRule type="containsText" dxfId="23" priority="38" operator="containsText" text="休">
      <formula>NOT(ISERROR(SEARCH("休",AC32)))</formula>
    </cfRule>
  </conditionalFormatting>
  <conditionalFormatting sqref="AD26 AC27:AD27">
    <cfRule type="containsText" dxfId="22" priority="68" operator="containsText" text="休">
      <formula>NOT(ISERROR(SEARCH("休",AC26)))</formula>
    </cfRule>
  </conditionalFormatting>
  <conditionalFormatting sqref="AD26">
    <cfRule type="containsText" dxfId="21" priority="71" operator="containsText" text="正月">
      <formula>NOT(ISERROR(SEARCH("正月",AD26)))</formula>
    </cfRule>
    <cfRule type="containsText" dxfId="20" priority="72" operator="containsText" text="夏休">
      <formula>NOT(ISERROR(SEARCH("夏休",AD26)))</formula>
    </cfRule>
  </conditionalFormatting>
  <conditionalFormatting sqref="AE9:AG10">
    <cfRule type="expression" dxfId="19" priority="5">
      <formula>$AF$21+$AF$23+$AF$25+$AF$27+$AF$29+$AF$31=0</formula>
    </cfRule>
  </conditionalFormatting>
  <conditionalFormatting sqref="AE11:AG12">
    <cfRule type="expression" dxfId="18" priority="10">
      <formula>AND(COUNTA(C20:AD20)&gt;=7,$AG$20="対象外")</formula>
    </cfRule>
    <cfRule type="expression" dxfId="17" priority="11">
      <formula>AND(COUNTA(C20:AD20)&gt;=7,$AG$20="休暇不足")</formula>
    </cfRule>
    <cfRule type="expression" dxfId="16" priority="15">
      <formula>AND($AG$20="対象外",COUNTIF(AG22:AG137,"クリア")&lt;1)</formula>
    </cfRule>
    <cfRule type="expression" dxfId="15" priority="18">
      <formula>$AE$21=0</formula>
    </cfRule>
  </conditionalFormatting>
  <conditionalFormatting sqref="AG20:AG21">
    <cfRule type="containsText" dxfId="14" priority="3" operator="containsText" text="休暇不足">
      <formula>NOT(ISERROR(SEARCH("休暇不足",AG20)))</formula>
    </cfRule>
  </conditionalFormatting>
  <conditionalFormatting sqref="AG38:AG39 AJ38:AJ39 AG44:AG45 AJ44:AJ45 AG50:AG51 AJ50:AJ51 AG56:AG57 AJ56:AJ57 AG62:AG63 AJ62:AJ63 AG68:AG69 AJ68:AJ69 AG74:AG75 AJ74:AJ75 AG80:AG81 AJ80:AJ81 AG86:AG87 AJ86:AJ87 AG92:AG93 AJ92:AJ93 AG98:AG99 AJ98:AJ99 AG104:AG105 AJ104:AJ105 AG110:AG111 AJ110:AJ111 AG116:AG117 AJ116:AJ117 AG122:AG123 AJ122:AJ123 AG128:AG129 AJ128:AJ129 AG134:AG135 AJ134:AJ135">
    <cfRule type="containsText" dxfId="13" priority="1" operator="containsText" text="休暇不足">
      <formula>NOT(ISERROR(SEARCH("休暇不足",AG38)))</formula>
    </cfRule>
  </conditionalFormatting>
  <conditionalFormatting sqref="AH9">
    <cfRule type="containsText" dxfId="12" priority="7" operator="containsText" text="達成">
      <formula>NOT(ISERROR(SEARCH("達成",AH9)))</formula>
    </cfRule>
    <cfRule type="containsText" dxfId="11" priority="6" operator="containsText" text="未達成">
      <formula>NOT(ISERROR(SEARCH("未達成",AH9)))</formula>
    </cfRule>
  </conditionalFormatting>
  <conditionalFormatting sqref="AH11">
    <cfRule type="containsText" dxfId="10" priority="97" operator="containsText" text="未達成">
      <formula>NOT(ISERROR(SEARCH("未達成",AH11)))</formula>
    </cfRule>
    <cfRule type="containsText" dxfId="9" priority="98" operator="containsText" text="達成">
      <formula>NOT(ISERROR(SEARCH("達成",AH11)))</formula>
    </cfRule>
  </conditionalFormatting>
  <conditionalFormatting sqref="AH9:AJ10">
    <cfRule type="expression" dxfId="8" priority="4">
      <formula>$AI$21+$AI$23+$AI$25+$AI$27+$AI$29+$AI$31=0</formula>
    </cfRule>
  </conditionalFormatting>
  <conditionalFormatting sqref="AH11:AJ12">
    <cfRule type="expression" dxfId="7" priority="8">
      <formula>AND(COUNTA(C21:AD21)&gt;=7,$AJ$20="未達成")</formula>
    </cfRule>
    <cfRule type="expression" dxfId="6" priority="9">
      <formula>AND(COUNTA(C21:AD21)&gt;=7,$AJ$20="対象外")</formula>
    </cfRule>
    <cfRule type="expression" dxfId="5" priority="16">
      <formula>AND($AJ$20="対象外",COUNTIF(AJ22:AJ137,"達成")&lt;1)</formula>
    </cfRule>
    <cfRule type="expression" dxfId="4" priority="17">
      <formula>$AH$21=0</formula>
    </cfRule>
  </conditionalFormatting>
  <conditionalFormatting sqref="AJ20:AJ21 AG26:AG27 AJ26:AJ27 AG32:AG33 AJ32:AJ33">
    <cfRule type="containsText" dxfId="3" priority="2" operator="containsText" text="休暇不足">
      <formula>NOT(ISERROR(SEARCH("休暇不足",AG20)))</formula>
    </cfRule>
  </conditionalFormatting>
  <conditionalFormatting sqref="AM11 C18:AD18">
    <cfRule type="containsText" dxfId="2" priority="324" operator="containsText" text="日">
      <formula>NOT(ISERROR(SEARCH("日",C11)))</formula>
    </cfRule>
    <cfRule type="containsText" dxfId="1" priority="325" operator="containsText" text="土">
      <formula>NOT(ISERROR(SEARCH("土",C11)))</formula>
    </cfRule>
  </conditionalFormatting>
  <dataValidations count="3">
    <dataValidation type="list" allowBlank="1" showInputMessage="1" showErrorMessage="1" sqref="C129:AD129 C135:AD135 C33:AD33 C39:AD39 C45:AD45 C51:AD51 C57:AD57 C63:AD63 C69:AD69 C75:AD75 C27:AD27 C81:AD81 C87:AD87 C93:AD93 C99:AD99 C105:AD105 C111:AD111 C117:AD117 C123:AD123 C21:AD21" xr:uid="{00000000-0002-0000-0200-000000000000}">
      <formula1>$D$145:$D$150</formula1>
    </dataValidation>
    <dataValidation type="list" allowBlank="1" showInputMessage="1" showErrorMessage="1" sqref="C128:AD128 C74:AD74 C32:AD32 C38:AD38 C44:AD44 C50:AD50 C56:AD56 C62:AD62 C68:AD68 C26:AD26 C134:AD134 C80:AD80 C86:AD86 C92:AD92 C98:AD98 C104:AD104 C110:AD110 C116:AD116 C122:AD122 C20:AD20" xr:uid="{00000000-0002-0000-0200-000001000000}">
      <formula1>$C$145:$C$150</formula1>
    </dataValidation>
    <dataValidation type="list" allowBlank="1" showInputMessage="1" showErrorMessage="1" sqref="D3" xr:uid="{00000000-0002-0000-0200-000002000000}">
      <formula1>$J$146:$J$154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111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3" x14ac:dyDescent="0.4">
      <c r="A97" s="18">
        <v>46467</v>
      </c>
      <c r="B97" s="7">
        <f t="shared" si="11"/>
        <v>46467</v>
      </c>
      <c r="C97" s="8" t="s">
        <v>29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4">
      <c r="A99" s="18">
        <v>46506</v>
      </c>
      <c r="B99" s="7">
        <f t="shared" si="11"/>
        <v>46506</v>
      </c>
      <c r="C99" s="8" t="s">
        <v>30</v>
      </c>
    </row>
    <row r="100" spans="1:3" x14ac:dyDescent="0.4">
      <c r="A100" s="18">
        <v>46510</v>
      </c>
      <c r="B100" s="7">
        <f t="shared" si="11"/>
        <v>46510</v>
      </c>
      <c r="C100" s="8" t="s">
        <v>31</v>
      </c>
    </row>
    <row r="101" spans="1:3" x14ac:dyDescent="0.4">
      <c r="A101" s="18">
        <v>46511</v>
      </c>
      <c r="B101" s="7">
        <f t="shared" si="11"/>
        <v>46511</v>
      </c>
      <c r="C101" s="8" t="s">
        <v>32</v>
      </c>
    </row>
    <row r="102" spans="1:3" x14ac:dyDescent="0.4">
      <c r="A102" s="18">
        <v>46512</v>
      </c>
      <c r="B102" s="7">
        <f t="shared" si="11"/>
        <v>46512</v>
      </c>
      <c r="C102" s="8" t="s">
        <v>33</v>
      </c>
    </row>
    <row r="103" spans="1:3" x14ac:dyDescent="0.4">
      <c r="A103" s="18">
        <v>46587</v>
      </c>
      <c r="B103" s="7">
        <f t="shared" si="11"/>
        <v>46587</v>
      </c>
      <c r="C103" s="8" t="s">
        <v>34</v>
      </c>
    </row>
    <row r="104" spans="1:3" x14ac:dyDescent="0.4">
      <c r="A104" s="18">
        <v>46610</v>
      </c>
      <c r="B104" s="7">
        <f t="shared" si="11"/>
        <v>46610</v>
      </c>
      <c r="C104" s="8" t="s">
        <v>40</v>
      </c>
    </row>
    <row r="105" spans="1:3" x14ac:dyDescent="0.4">
      <c r="A105" s="18">
        <v>46650</v>
      </c>
      <c r="B105" s="7">
        <f t="shared" si="11"/>
        <v>46650</v>
      </c>
      <c r="C105" s="8" t="s">
        <v>36</v>
      </c>
    </row>
    <row r="106" spans="1:3" x14ac:dyDescent="0.4">
      <c r="A106" s="18">
        <v>46653</v>
      </c>
      <c r="B106" s="7">
        <f t="shared" si="11"/>
        <v>46653</v>
      </c>
      <c r="C106" s="8" t="s">
        <v>60</v>
      </c>
    </row>
    <row r="107" spans="1:3" x14ac:dyDescent="0.4">
      <c r="A107" s="18">
        <v>46671</v>
      </c>
      <c r="B107" s="7">
        <f t="shared" si="11"/>
        <v>46671</v>
      </c>
      <c r="C107" s="8" t="s">
        <v>35</v>
      </c>
    </row>
    <row r="108" spans="1:3" x14ac:dyDescent="0.4">
      <c r="A108" s="18">
        <v>46694</v>
      </c>
      <c r="B108" s="7">
        <f t="shared" si="11"/>
        <v>46694</v>
      </c>
      <c r="C108" s="8" t="s">
        <v>38</v>
      </c>
    </row>
    <row r="109" spans="1:3" x14ac:dyDescent="0.4">
      <c r="A109" s="18">
        <v>46714</v>
      </c>
      <c r="B109" s="7">
        <f t="shared" si="11"/>
        <v>46714</v>
      </c>
      <c r="C109" s="8" t="s">
        <v>39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09">
    <cfRule type="expression" dxfId="0" priority="1">
      <formula>WEEKDAY(B2,2)&gt;=6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様式（現場閉所）２</vt:lpstr>
      <vt:lpstr>作成例</vt:lpstr>
      <vt:lpstr>様式（現場閉所）</vt:lpstr>
      <vt:lpstr>DAY</vt:lpstr>
      <vt:lpstr>HOL（2027年まで）</vt:lpstr>
      <vt:lpstr>DAY!Print_Area</vt:lpstr>
      <vt:lpstr>作成例!Print_Area</vt:lpstr>
      <vt:lpstr>'様式（現場閉所）'!Print_Area</vt:lpstr>
      <vt:lpstr>'様式（現場閉所）２'!Print_Area</vt:lpstr>
      <vt:lpstr>'様式（現場閉所）'!Print_Titles</vt:lpstr>
      <vt:lpstr>'様式（現場閉所）２'!Print_Titles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美菜子</dc:creator>
  <cp:lastModifiedBy>児玉 訓明</cp:lastModifiedBy>
  <cp:lastPrinted>2024-03-19T07:31:44Z</cp:lastPrinted>
  <dcterms:created xsi:type="dcterms:W3CDTF">2019-01-30T02:30:37Z</dcterms:created>
  <dcterms:modified xsi:type="dcterms:W3CDTF">2024-11-07T04:11:54Z</dcterms:modified>
</cp:coreProperties>
</file>