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mc:AlternateContent xmlns:mc="http://schemas.openxmlformats.org/markup-compatibility/2006">
    <mc:Choice Requires="x15">
      <x15ac:absPath xmlns:x15ac="http://schemas.microsoft.com/office/spreadsheetml/2010/11/ac" url="C:\Users\s-nishida\Desktop\chotatsu.pref.hiroshima.lg.jp\tyoutatu-hp\k06\k06-8\"/>
    </mc:Choice>
  </mc:AlternateContent>
  <xr:revisionPtr revIDLastSave="0" documentId="8_{50DA9B25-7B23-4CC5-A061-82C1E5FE4BFC}" xr6:coauthVersionLast="47" xr6:coauthVersionMax="47" xr10:uidLastSave="{00000000-0000-0000-0000-000000000000}"/>
  <bookViews>
    <workbookView xWindow="38280" yWindow="-120" windowWidth="38640" windowHeight="21240" tabRatio="925" xr2:uid="{00000000-000D-0000-FFFF-FFFF00000000}"/>
  </bookViews>
  <sheets>
    <sheet name="表紙" sheetId="78" r:id="rId1"/>
    <sheet name="提出資料一覧" sheetId="92" r:id="rId2"/>
    <sheet name="チェックリスト" sheetId="79" r:id="rId3"/>
    <sheet name="理由書" sheetId="80" r:id="rId4"/>
    <sheet name="工事費内訳調査記入例" sheetId="81" r:id="rId5"/>
    <sheet name="工事費内訳調査票" sheetId="82" r:id="rId6"/>
    <sheet name="施工体系図" sheetId="83" r:id="rId7"/>
    <sheet name="参考様式（支払整理関係）" sheetId="84" r:id="rId8"/>
    <sheet name="比較表1" sheetId="85" r:id="rId9"/>
    <sheet name="比較表2" sheetId="86" r:id="rId10"/>
    <sheet name="比較表3" sheetId="87" r:id="rId11"/>
    <sheet name="比較表4" sheetId="88" r:id="rId12"/>
    <sheet name="比較表5" sheetId="89" r:id="rId13"/>
    <sheet name="比較表6" sheetId="90" r:id="rId14"/>
    <sheet name="比較表7" sheetId="91" r:id="rId15"/>
  </sheets>
  <definedNames>
    <definedName name="_xlnm.Print_Area" localSheetId="2">チェックリスト!$A$1:$B$53</definedName>
    <definedName name="_xlnm.Print_Area" localSheetId="4">工事費内訳調査記入例!$A$1:$AA$50</definedName>
    <definedName name="_xlnm.Print_Area" localSheetId="1">提出資料一覧!$A$1:$K$24</definedName>
    <definedName name="_xlnm.Print_Area" localSheetId="8">比較表1!$A$1:$O$111</definedName>
    <definedName name="_xlnm.Print_Area" localSheetId="9">比較表2!$A$1:$L$26</definedName>
    <definedName name="_xlnm.Print_Area" localSheetId="10">比較表3!$A$1:$R$30</definedName>
    <definedName name="_xlnm.Print_Area" localSheetId="11">比較表4!$A$1:$J$27</definedName>
    <definedName name="_xlnm.Print_Area" localSheetId="12">比較表5!$A$1:$M$38</definedName>
    <definedName name="_xlnm.Print_Area" localSheetId="13">比較表6!$A$1:$Q$28</definedName>
    <definedName name="_xlnm.Print_Area" localSheetId="14">比較表7!$A$1:$I$22</definedName>
    <definedName name="_xlnm.Print_Area" localSheetId="0">表紙!$A$1:$R$46</definedName>
    <definedName name="_xlnm.Print_Area" localSheetId="3">理由書!$A$1:$K$58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7" i="89" l="1"/>
  <c r="F37" i="89"/>
  <c r="F41" i="82" l="1"/>
  <c r="D41" i="82" s="1"/>
  <c r="J45" i="82"/>
  <c r="L45" i="82"/>
  <c r="N45" i="82"/>
  <c r="P45" i="82"/>
  <c r="R45" i="82"/>
  <c r="T45" i="82"/>
  <c r="V45" i="82"/>
  <c r="X45" i="82"/>
  <c r="H22" i="91" l="1"/>
  <c r="G22" i="91"/>
  <c r="H21" i="91"/>
  <c r="G21" i="91"/>
  <c r="H20" i="91"/>
  <c r="G20" i="91"/>
  <c r="H19" i="91"/>
  <c r="G19" i="91"/>
  <c r="H18" i="91"/>
  <c r="G18" i="91"/>
  <c r="H17" i="91"/>
  <c r="G17" i="91"/>
  <c r="H16" i="91"/>
  <c r="G16" i="91"/>
  <c r="H15" i="91"/>
  <c r="G15" i="91"/>
  <c r="H14" i="91"/>
  <c r="G14" i="91"/>
  <c r="H13" i="91"/>
  <c r="G13" i="91"/>
  <c r="H12" i="91"/>
  <c r="G12" i="91"/>
  <c r="H11" i="91"/>
  <c r="G11" i="91"/>
  <c r="B8" i="91"/>
  <c r="P27" i="90"/>
  <c r="I27" i="90"/>
  <c r="P26" i="90"/>
  <c r="I26" i="90"/>
  <c r="P25" i="90"/>
  <c r="I25" i="90"/>
  <c r="P24" i="90"/>
  <c r="I24" i="90"/>
  <c r="P23" i="90"/>
  <c r="I23" i="90"/>
  <c r="P22" i="90"/>
  <c r="I22" i="90"/>
  <c r="P21" i="90"/>
  <c r="I21" i="90"/>
  <c r="P20" i="90"/>
  <c r="I20" i="90"/>
  <c r="P19" i="90"/>
  <c r="I19" i="90"/>
  <c r="P18" i="90"/>
  <c r="I18" i="90"/>
  <c r="P17" i="90"/>
  <c r="I17" i="90"/>
  <c r="P16" i="90"/>
  <c r="I16" i="90"/>
  <c r="P15" i="90"/>
  <c r="I15" i="90"/>
  <c r="P14" i="90"/>
  <c r="I14" i="90"/>
  <c r="B9" i="90"/>
  <c r="L37" i="89"/>
  <c r="K37" i="89"/>
  <c r="L35" i="89"/>
  <c r="H35" i="89"/>
  <c r="K35" i="89" s="1"/>
  <c r="L33" i="89"/>
  <c r="K33" i="89"/>
  <c r="H33" i="89"/>
  <c r="L31" i="89"/>
  <c r="H31" i="89"/>
  <c r="K31" i="89" s="1"/>
  <c r="L29" i="89"/>
  <c r="H29" i="89"/>
  <c r="K29" i="89" s="1"/>
  <c r="L27" i="89"/>
  <c r="H27" i="89"/>
  <c r="K27" i="89" s="1"/>
  <c r="L25" i="89"/>
  <c r="H25" i="89"/>
  <c r="K25" i="89" s="1"/>
  <c r="L23" i="89"/>
  <c r="H23" i="89"/>
  <c r="K23" i="89" s="1"/>
  <c r="L21" i="89"/>
  <c r="H21" i="89"/>
  <c r="K21" i="89" s="1"/>
  <c r="L19" i="89"/>
  <c r="H19" i="89"/>
  <c r="K19" i="89" s="1"/>
  <c r="L17" i="89"/>
  <c r="H17" i="89"/>
  <c r="K17" i="89" s="1"/>
  <c r="L15" i="89"/>
  <c r="H15" i="89"/>
  <c r="K15" i="89" s="1"/>
  <c r="B11" i="89"/>
  <c r="B7" i="88"/>
  <c r="Q30" i="87"/>
  <c r="P30" i="87"/>
  <c r="Q29" i="87"/>
  <c r="P29" i="87"/>
  <c r="Q28" i="87"/>
  <c r="P28" i="87"/>
  <c r="Q27" i="87"/>
  <c r="P27" i="87"/>
  <c r="Q26" i="87"/>
  <c r="P26" i="87"/>
  <c r="Q25" i="87"/>
  <c r="P25" i="87"/>
  <c r="Q24" i="87"/>
  <c r="P24" i="87"/>
  <c r="Q23" i="87"/>
  <c r="P23" i="87"/>
  <c r="Q22" i="87"/>
  <c r="P22" i="87"/>
  <c r="Q21" i="87"/>
  <c r="P21" i="87"/>
  <c r="Q20" i="87"/>
  <c r="P20" i="87"/>
  <c r="Q19" i="87"/>
  <c r="P19" i="87"/>
  <c r="Q18" i="87"/>
  <c r="P18" i="87"/>
  <c r="Q17" i="87"/>
  <c r="P17" i="87"/>
  <c r="Q16" i="87"/>
  <c r="P16" i="87"/>
  <c r="Q15" i="87"/>
  <c r="P15" i="87"/>
  <c r="Q14" i="87"/>
  <c r="P14" i="87"/>
  <c r="B10" i="87"/>
  <c r="B8" i="86"/>
  <c r="G110" i="85"/>
  <c r="K108" i="85"/>
  <c r="K110" i="85" s="1"/>
  <c r="I108" i="85"/>
  <c r="I110" i="85" s="1"/>
  <c r="M110" i="85" s="1"/>
  <c r="F108" i="85"/>
  <c r="F110" i="85" s="1"/>
  <c r="D108" i="85"/>
  <c r="D110" i="85" s="1"/>
  <c r="N106" i="85"/>
  <c r="M106" i="85"/>
  <c r="L106" i="85"/>
  <c r="G106" i="85"/>
  <c r="N104" i="85"/>
  <c r="M104" i="85"/>
  <c r="L104" i="85"/>
  <c r="G104" i="85"/>
  <c r="K102" i="85"/>
  <c r="N102" i="85" s="1"/>
  <c r="I102" i="85"/>
  <c r="M102" i="85" s="1"/>
  <c r="F102" i="85"/>
  <c r="G102" i="85" s="1"/>
  <c r="D102" i="85"/>
  <c r="N100" i="85"/>
  <c r="M100" i="85"/>
  <c r="L100" i="85"/>
  <c r="G100" i="85"/>
  <c r="M98" i="85"/>
  <c r="M96" i="85"/>
  <c r="L96" i="85"/>
  <c r="K96" i="85"/>
  <c r="K98" i="85" s="1"/>
  <c r="I96" i="85"/>
  <c r="I98" i="85" s="1"/>
  <c r="F96" i="85"/>
  <c r="F98" i="85" s="1"/>
  <c r="G98" i="85" s="1"/>
  <c r="D96" i="85"/>
  <c r="D98" i="85" s="1"/>
  <c r="N94" i="85"/>
  <c r="M94" i="85"/>
  <c r="L94" i="85"/>
  <c r="G94" i="85"/>
  <c r="N92" i="85"/>
  <c r="M92" i="85"/>
  <c r="L92" i="85"/>
  <c r="J92" i="85"/>
  <c r="G92" i="85"/>
  <c r="E92" i="85"/>
  <c r="L90" i="85"/>
  <c r="K90" i="85"/>
  <c r="N90" i="85" s="1"/>
  <c r="I90" i="85"/>
  <c r="M90" i="85" s="1"/>
  <c r="F90" i="85"/>
  <c r="G90" i="85" s="1"/>
  <c r="E90" i="85"/>
  <c r="D90" i="85"/>
  <c r="N88" i="85"/>
  <c r="M88" i="85"/>
  <c r="L88" i="85"/>
  <c r="J88" i="85"/>
  <c r="G88" i="85"/>
  <c r="E88" i="85"/>
  <c r="N86" i="85"/>
  <c r="M86" i="85"/>
  <c r="L86" i="85"/>
  <c r="J86" i="85"/>
  <c r="G86" i="85"/>
  <c r="E86" i="85"/>
  <c r="N84" i="85"/>
  <c r="M84" i="85"/>
  <c r="L84" i="85"/>
  <c r="J84" i="85"/>
  <c r="G84" i="85"/>
  <c r="E84" i="85"/>
  <c r="N82" i="85"/>
  <c r="M82" i="85"/>
  <c r="L82" i="85"/>
  <c r="J82" i="85"/>
  <c r="G82" i="85"/>
  <c r="E82" i="85"/>
  <c r="N80" i="85"/>
  <c r="M80" i="85"/>
  <c r="L80" i="85"/>
  <c r="J80" i="85"/>
  <c r="G80" i="85"/>
  <c r="E80" i="85"/>
  <c r="N78" i="85"/>
  <c r="M78" i="85"/>
  <c r="L78" i="85"/>
  <c r="J78" i="85"/>
  <c r="G78" i="85"/>
  <c r="E78" i="85"/>
  <c r="N76" i="85"/>
  <c r="M76" i="85"/>
  <c r="L76" i="85"/>
  <c r="J76" i="85"/>
  <c r="G76" i="85"/>
  <c r="E76" i="85"/>
  <c r="N74" i="85"/>
  <c r="M74" i="85"/>
  <c r="L74" i="85"/>
  <c r="J74" i="85"/>
  <c r="G74" i="85"/>
  <c r="E74" i="85"/>
  <c r="N72" i="85"/>
  <c r="M72" i="85"/>
  <c r="L72" i="85"/>
  <c r="J72" i="85"/>
  <c r="G72" i="85"/>
  <c r="E72" i="85"/>
  <c r="N70" i="85"/>
  <c r="M70" i="85"/>
  <c r="L70" i="85"/>
  <c r="J70" i="85"/>
  <c r="G70" i="85"/>
  <c r="E70" i="85"/>
  <c r="N68" i="85"/>
  <c r="M68" i="85"/>
  <c r="L68" i="85"/>
  <c r="J68" i="85"/>
  <c r="G68" i="85"/>
  <c r="E68" i="85"/>
  <c r="N66" i="85"/>
  <c r="M66" i="85"/>
  <c r="L66" i="85"/>
  <c r="J66" i="85"/>
  <c r="G66" i="85"/>
  <c r="E66" i="85"/>
  <c r="N64" i="85"/>
  <c r="M64" i="85"/>
  <c r="L64" i="85"/>
  <c r="J64" i="85"/>
  <c r="G64" i="85"/>
  <c r="E64" i="85"/>
  <c r="N62" i="85"/>
  <c r="M62" i="85"/>
  <c r="L62" i="85"/>
  <c r="J62" i="85"/>
  <c r="G62" i="85"/>
  <c r="E62" i="85"/>
  <c r="N60" i="85"/>
  <c r="M60" i="85"/>
  <c r="L60" i="85"/>
  <c r="J60" i="85"/>
  <c r="G60" i="85"/>
  <c r="E60" i="85"/>
  <c r="N58" i="85"/>
  <c r="M58" i="85"/>
  <c r="L58" i="85"/>
  <c r="J58" i="85"/>
  <c r="G58" i="85"/>
  <c r="E58" i="85"/>
  <c r="N56" i="85"/>
  <c r="M56" i="85"/>
  <c r="L56" i="85"/>
  <c r="J56" i="85"/>
  <c r="G56" i="85"/>
  <c r="E56" i="85"/>
  <c r="N54" i="85"/>
  <c r="M54" i="85"/>
  <c r="L54" i="85"/>
  <c r="J54" i="85"/>
  <c r="G54" i="85"/>
  <c r="E54" i="85"/>
  <c r="N52" i="85"/>
  <c r="M52" i="85"/>
  <c r="L52" i="85"/>
  <c r="J52" i="85"/>
  <c r="G52" i="85"/>
  <c r="E52" i="85"/>
  <c r="N50" i="85"/>
  <c r="M50" i="85"/>
  <c r="L50" i="85"/>
  <c r="J50" i="85"/>
  <c r="G50" i="85"/>
  <c r="E50" i="85"/>
  <c r="N48" i="85"/>
  <c r="M48" i="85"/>
  <c r="L48" i="85"/>
  <c r="J48" i="85"/>
  <c r="G48" i="85"/>
  <c r="E48" i="85"/>
  <c r="N46" i="85"/>
  <c r="M46" i="85"/>
  <c r="L46" i="85"/>
  <c r="J46" i="85"/>
  <c r="G46" i="85"/>
  <c r="E46" i="85"/>
  <c r="N44" i="85"/>
  <c r="M44" i="85"/>
  <c r="L44" i="85"/>
  <c r="J44" i="85"/>
  <c r="G44" i="85"/>
  <c r="E44" i="85"/>
  <c r="N42" i="85"/>
  <c r="M42" i="85"/>
  <c r="L42" i="85"/>
  <c r="J42" i="85"/>
  <c r="G42" i="85"/>
  <c r="E42" i="85"/>
  <c r="N40" i="85"/>
  <c r="M40" i="85"/>
  <c r="L40" i="85"/>
  <c r="J40" i="85"/>
  <c r="G40" i="85"/>
  <c r="E40" i="85"/>
  <c r="N38" i="85"/>
  <c r="M38" i="85"/>
  <c r="L38" i="85"/>
  <c r="J38" i="85"/>
  <c r="G38" i="85"/>
  <c r="E38" i="85"/>
  <c r="N36" i="85"/>
  <c r="M36" i="85"/>
  <c r="L36" i="85"/>
  <c r="J36" i="85"/>
  <c r="G36" i="85"/>
  <c r="E36" i="85"/>
  <c r="N34" i="85"/>
  <c r="M34" i="85"/>
  <c r="L34" i="85"/>
  <c r="J34" i="85"/>
  <c r="G34" i="85"/>
  <c r="E34" i="85"/>
  <c r="N32" i="85"/>
  <c r="M32" i="85"/>
  <c r="L32" i="85"/>
  <c r="J32" i="85"/>
  <c r="G32" i="85"/>
  <c r="E32" i="85"/>
  <c r="N30" i="85"/>
  <c r="M30" i="85"/>
  <c r="L30" i="85"/>
  <c r="J30" i="85"/>
  <c r="G30" i="85"/>
  <c r="E30" i="85"/>
  <c r="N28" i="85"/>
  <c r="M28" i="85"/>
  <c r="L28" i="85"/>
  <c r="J28" i="85"/>
  <c r="G28" i="85"/>
  <c r="E28" i="85"/>
  <c r="N26" i="85"/>
  <c r="M26" i="85"/>
  <c r="L26" i="85"/>
  <c r="J26" i="85"/>
  <c r="G26" i="85"/>
  <c r="E26" i="85"/>
  <c r="N24" i="85"/>
  <c r="M24" i="85"/>
  <c r="L24" i="85"/>
  <c r="J24" i="85"/>
  <c r="G24" i="85"/>
  <c r="E24" i="85"/>
  <c r="N22" i="85"/>
  <c r="M22" i="85"/>
  <c r="L22" i="85"/>
  <c r="J22" i="85"/>
  <c r="G22" i="85"/>
  <c r="E22" i="85"/>
  <c r="N20" i="85"/>
  <c r="M20" i="85"/>
  <c r="L20" i="85"/>
  <c r="J20" i="85"/>
  <c r="G20" i="85"/>
  <c r="E20" i="85"/>
  <c r="N18" i="85"/>
  <c r="M18" i="85"/>
  <c r="L18" i="85"/>
  <c r="J18" i="85"/>
  <c r="G18" i="85"/>
  <c r="E18" i="85"/>
  <c r="N16" i="85"/>
  <c r="M16" i="85"/>
  <c r="L16" i="85"/>
  <c r="J16" i="85"/>
  <c r="G16" i="85"/>
  <c r="E16" i="85"/>
  <c r="N14" i="85"/>
  <c r="M14" i="85"/>
  <c r="L14" i="85"/>
  <c r="J14" i="85"/>
  <c r="G14" i="85"/>
  <c r="E14" i="85"/>
  <c r="N12" i="85"/>
  <c r="M12" i="85"/>
  <c r="L12" i="85"/>
  <c r="J12" i="85"/>
  <c r="G12" i="85"/>
  <c r="E12" i="85"/>
  <c r="K10" i="84"/>
  <c r="J10" i="84"/>
  <c r="H10" i="84"/>
  <c r="F10" i="84"/>
  <c r="D10" i="84"/>
  <c r="K9" i="84"/>
  <c r="K8" i="84"/>
  <c r="K7" i="84"/>
  <c r="H45" i="82"/>
  <c r="F39" i="82"/>
  <c r="D39" i="82" s="1"/>
  <c r="F38" i="82"/>
  <c r="D38" i="82" s="1"/>
  <c r="F37" i="82"/>
  <c r="D37" i="82" s="1"/>
  <c r="F36" i="82"/>
  <c r="D36" i="82" s="1"/>
  <c r="F35" i="82"/>
  <c r="D35" i="82" s="1"/>
  <c r="F34" i="82"/>
  <c r="D34" i="82" s="1"/>
  <c r="F33" i="82"/>
  <c r="D33" i="82" s="1"/>
  <c r="F32" i="82"/>
  <c r="D32" i="82" s="1"/>
  <c r="F31" i="82"/>
  <c r="D31" i="82" s="1"/>
  <c r="F30" i="82"/>
  <c r="D30" i="82" s="1"/>
  <c r="F29" i="82"/>
  <c r="D29" i="82" s="1"/>
  <c r="F28" i="82"/>
  <c r="D28" i="82" s="1"/>
  <c r="F27" i="82"/>
  <c r="D27" i="82" s="1"/>
  <c r="F26" i="82"/>
  <c r="F25" i="82"/>
  <c r="D25" i="82" s="1"/>
  <c r="W24" i="82"/>
  <c r="U24" i="82"/>
  <c r="S24" i="82"/>
  <c r="Q24" i="82"/>
  <c r="O24" i="82"/>
  <c r="M24" i="82"/>
  <c r="K24" i="82"/>
  <c r="I24" i="82"/>
  <c r="G24" i="82"/>
  <c r="E24" i="82"/>
  <c r="F23" i="82"/>
  <c r="D23" i="82" s="1"/>
  <c r="F22" i="82"/>
  <c r="D22" i="82" s="1"/>
  <c r="F21" i="82"/>
  <c r="D21" i="82" s="1"/>
  <c r="F20" i="82"/>
  <c r="D20" i="82" s="1"/>
  <c r="F19" i="82"/>
  <c r="D19" i="82" s="1"/>
  <c r="F18" i="82"/>
  <c r="D18" i="82" s="1"/>
  <c r="F17" i="82"/>
  <c r="D17" i="82" s="1"/>
  <c r="F16" i="82"/>
  <c r="D16" i="82" s="1"/>
  <c r="F15" i="82"/>
  <c r="W14" i="82"/>
  <c r="U14" i="82"/>
  <c r="S14" i="82"/>
  <c r="Q14" i="82"/>
  <c r="O14" i="82"/>
  <c r="M14" i="82"/>
  <c r="K14" i="82"/>
  <c r="I14" i="82"/>
  <c r="G14" i="82"/>
  <c r="E14" i="82"/>
  <c r="F12" i="82"/>
  <c r="D12" i="82" s="1"/>
  <c r="F11" i="82"/>
  <c r="F10" i="82"/>
  <c r="D10" i="82" s="1"/>
  <c r="W9" i="82"/>
  <c r="W5" i="82" s="1"/>
  <c r="U9" i="82"/>
  <c r="S9" i="82"/>
  <c r="Q9" i="82"/>
  <c r="Q5" i="82" s="1"/>
  <c r="O9" i="82"/>
  <c r="O5" i="82" s="1"/>
  <c r="M9" i="82"/>
  <c r="M5" i="82" s="1"/>
  <c r="K9" i="82"/>
  <c r="K5" i="82" s="1"/>
  <c r="I9" i="82"/>
  <c r="I5" i="82" s="1"/>
  <c r="G9" i="82"/>
  <c r="G5" i="82" s="1"/>
  <c r="E9" i="82"/>
  <c r="E5" i="82" s="1"/>
  <c r="F8" i="82"/>
  <c r="D8" i="82" s="1"/>
  <c r="F7" i="82"/>
  <c r="D7" i="82" s="1"/>
  <c r="F6" i="82"/>
  <c r="U5" i="82"/>
  <c r="S5" i="82"/>
  <c r="H43" i="81"/>
  <c r="D43" i="81"/>
  <c r="H42" i="81"/>
  <c r="D42" i="81" s="1"/>
  <c r="H41" i="81"/>
  <c r="D41" i="81" s="1"/>
  <c r="H39" i="81"/>
  <c r="D39" i="81" s="1"/>
  <c r="H38" i="81"/>
  <c r="D38" i="81"/>
  <c r="H37" i="81"/>
  <c r="D37" i="81" s="1"/>
  <c r="H36" i="81"/>
  <c r="D36" i="81" s="1"/>
  <c r="H35" i="81"/>
  <c r="D35" i="81" s="1"/>
  <c r="H34" i="81"/>
  <c r="D34" i="81"/>
  <c r="H33" i="81"/>
  <c r="D33" i="81" s="1"/>
  <c r="H32" i="81"/>
  <c r="D32" i="81" s="1"/>
  <c r="H31" i="81"/>
  <c r="D31" i="81" s="1"/>
  <c r="H30" i="81"/>
  <c r="D30" i="81"/>
  <c r="H29" i="81"/>
  <c r="D29" i="81" s="1"/>
  <c r="H28" i="81"/>
  <c r="D28" i="81" s="1"/>
  <c r="H27" i="81"/>
  <c r="D27" i="81" s="1"/>
  <c r="H26" i="81"/>
  <c r="D26" i="81"/>
  <c r="H25" i="81"/>
  <c r="D25" i="81" s="1"/>
  <c r="J24" i="81"/>
  <c r="H24" i="81" s="1"/>
  <c r="F24" i="81"/>
  <c r="H23" i="81"/>
  <c r="D23" i="81"/>
  <c r="H22" i="81"/>
  <c r="D22" i="81" s="1"/>
  <c r="H21" i="81"/>
  <c r="D21" i="81" s="1"/>
  <c r="H20" i="81"/>
  <c r="D20" i="81" s="1"/>
  <c r="H19" i="81"/>
  <c r="D19" i="81"/>
  <c r="H18" i="81"/>
  <c r="D18" i="81" s="1"/>
  <c r="H17" i="81"/>
  <c r="D17" i="81" s="1"/>
  <c r="H16" i="81"/>
  <c r="D16" i="81" s="1"/>
  <c r="H15" i="81"/>
  <c r="D15" i="81"/>
  <c r="J14" i="81"/>
  <c r="H14" i="81" s="1"/>
  <c r="F14" i="81"/>
  <c r="H12" i="81"/>
  <c r="D12" i="81" s="1"/>
  <c r="H11" i="81"/>
  <c r="D11" i="81" s="1"/>
  <c r="H10" i="81"/>
  <c r="D10" i="81" s="1"/>
  <c r="J9" i="81"/>
  <c r="H9" i="81"/>
  <c r="F9" i="81"/>
  <c r="H8" i="81"/>
  <c r="D8" i="81" s="1"/>
  <c r="H7" i="81"/>
  <c r="D7" i="81" s="1"/>
  <c r="H6" i="81"/>
  <c r="D6" i="81"/>
  <c r="J5" i="81"/>
  <c r="G96" i="85" l="1"/>
  <c r="L102" i="85"/>
  <c r="L108" i="85"/>
  <c r="N96" i="85"/>
  <c r="G108" i="85"/>
  <c r="M108" i="85"/>
  <c r="N108" i="85"/>
  <c r="U13" i="82"/>
  <c r="U44" i="82" s="1"/>
  <c r="G13" i="82"/>
  <c r="G44" i="82" s="1"/>
  <c r="O13" i="82"/>
  <c r="O44" i="82" s="1"/>
  <c r="W13" i="82"/>
  <c r="W44" i="82" s="1"/>
  <c r="K13" i="82"/>
  <c r="K44" i="82" s="1"/>
  <c r="S13" i="82"/>
  <c r="S44" i="82" s="1"/>
  <c r="M13" i="82"/>
  <c r="M44" i="82" s="1"/>
  <c r="E13" i="82"/>
  <c r="E44" i="82" s="1"/>
  <c r="I13" i="82"/>
  <c r="I44" i="82" s="1"/>
  <c r="Q13" i="82"/>
  <c r="Q44" i="82" s="1"/>
  <c r="H13" i="81"/>
  <c r="D14" i="81"/>
  <c r="J44" i="81"/>
  <c r="H5" i="81"/>
  <c r="H44" i="81" s="1"/>
  <c r="D6" i="82"/>
  <c r="D11" i="82"/>
  <c r="D9" i="82" s="1"/>
  <c r="F9" i="82"/>
  <c r="F5" i="82" s="1"/>
  <c r="F5" i="81"/>
  <c r="D9" i="81"/>
  <c r="F13" i="81"/>
  <c r="D24" i="81"/>
  <c r="D15" i="82"/>
  <c r="D14" i="82" s="1"/>
  <c r="F14" i="82"/>
  <c r="N98" i="85"/>
  <c r="L98" i="85"/>
  <c r="D26" i="82"/>
  <c r="D24" i="82" s="1"/>
  <c r="F24" i="82"/>
  <c r="N110" i="85"/>
  <c r="L110" i="85"/>
  <c r="J13" i="81"/>
  <c r="D5" i="82" l="1"/>
  <c r="O45" i="82"/>
  <c r="O46" i="82" s="1"/>
  <c r="S45" i="82"/>
  <c r="S46" i="82" s="1"/>
  <c r="G45" i="82"/>
  <c r="G46" i="82" s="1"/>
  <c r="W45" i="82"/>
  <c r="W46" i="82" s="1"/>
  <c r="M45" i="82"/>
  <c r="M46" i="82" s="1"/>
  <c r="E45" i="82"/>
  <c r="E46" i="82" s="1"/>
  <c r="K45" i="82"/>
  <c r="K46" i="82" s="1"/>
  <c r="U45" i="82"/>
  <c r="U46" i="82" s="1"/>
  <c r="F13" i="82"/>
  <c r="Q45" i="82"/>
  <c r="Q46" i="82" s="1"/>
  <c r="I45" i="82"/>
  <c r="I46" i="82" s="1"/>
  <c r="D13" i="81"/>
  <c r="H45" i="81"/>
  <c r="H46" i="81" s="1"/>
  <c r="J45" i="81"/>
  <c r="J46" i="81" s="1"/>
  <c r="D13" i="82"/>
  <c r="F44" i="81"/>
  <c r="D5" i="81"/>
  <c r="F44" i="82"/>
  <c r="F46" i="82" l="1"/>
  <c r="D44" i="82"/>
  <c r="F45" i="82"/>
  <c r="F45" i="81"/>
  <c r="F46" i="81" s="1"/>
  <c r="D44" i="81"/>
  <c r="D45" i="82" l="1"/>
  <c r="D46" i="82" s="1"/>
  <c r="D45" i="81"/>
  <c r="D46" i="8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3" authorId="0" shapeId="0" xr:uid="{00000000-0006-0000-0000-000001000000}">
      <text>
        <r>
          <rPr>
            <b/>
            <sz val="18"/>
            <color indexed="81"/>
            <rFont val="ＭＳ Ｐゴシック"/>
            <family val="3"/>
            <charset val="128"/>
          </rPr>
          <t>発注機関への提出日を記入してください（労務監査時には記入不要です）</t>
        </r>
      </text>
    </comment>
    <comment ref="B16" authorId="0" shapeId="0" xr:uid="{00000000-0006-0000-0000-000002000000}">
      <text>
        <r>
          <rPr>
            <b/>
            <sz val="18"/>
            <color indexed="81"/>
            <rFont val="ＭＳ Ｐゴシック"/>
            <family val="3"/>
            <charset val="128"/>
          </rPr>
          <t>工事名を記入してください</t>
        </r>
      </text>
    </comment>
    <comment ref="B18" authorId="0" shapeId="0" xr:uid="{00000000-0006-0000-0000-000003000000}">
      <text>
        <r>
          <rPr>
            <b/>
            <sz val="18"/>
            <color indexed="81"/>
            <rFont val="ＭＳ Ｐゴシック"/>
            <family val="3"/>
            <charset val="128"/>
          </rPr>
          <t>受注者名を記入してください</t>
        </r>
      </text>
    </comment>
    <comment ref="R26" authorId="0" shapeId="0" xr:uid="{00000000-0006-0000-0000-000004000000}">
      <text>
        <r>
          <rPr>
            <b/>
            <sz val="18"/>
            <color indexed="81"/>
            <rFont val="ＭＳ Ｐゴシック"/>
            <family val="3"/>
            <charset val="128"/>
          </rPr>
          <t>ヒアリング担当者の連絡先（電話番号）及び氏名を記入してください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C25" authorId="0" shapeId="0" xr:uid="{00000000-0006-0000-0400-000001000000}">
      <text>
        <r>
          <rPr>
            <b/>
            <sz val="9"/>
            <color indexed="81"/>
            <rFont val="ＭＳ Ｐゴシック"/>
            <family val="3"/>
            <charset val="128"/>
          </rPr>
          <t>労務管理費
　現場労働者に係る次の費用とする。
　　イ．募集及び解散に要する費用（赴任旅費及び解散手当を含む。）
　　　例）『赴任手当』、『帰省旅費』及び『解散手当』
　　ロ．慰安，娯楽及び厚生に要する費用
　　ハ．直接工事費及び共通仮設費に含まれない作業用具及び作業用被服の費用
　　ニ．賃金以外の食事，通勤等に要する費用
　　ホ．労災保険法等による給付以外に災害時には事業主が負担する費用</t>
        </r>
      </text>
    </comment>
    <comment ref="C26" authorId="0" shapeId="0" xr:uid="{00000000-0006-0000-0400-000002000000}">
      <text>
        <r>
          <rPr>
            <b/>
            <sz val="9"/>
            <color indexed="81"/>
            <rFont val="ＭＳ Ｐゴシック"/>
            <family val="3"/>
            <charset val="128"/>
          </rPr>
          <t>安全訓練等に要する費用
　現場労働者の安全・衛生に要する費用及び研修訓練等に要する費用
　　例）安全訓練費、安全大会、作業手順会等
　　　　安全活動のビデオ等視覚資料による安全教育、工事内容等の周
　　　　知徹底、工事における災害対策訓練費等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A12" authorId="0" shapeId="0" xr:uid="{00000000-0006-0000-0800-000001000000}">
      <text>
        <r>
          <rPr>
            <b/>
            <sz val="12"/>
            <color indexed="81"/>
            <rFont val="ＭＳ Ｐゴシック"/>
            <family val="3"/>
            <charset val="128"/>
          </rPr>
          <t>レベル４の工種単位で記入</t>
        </r>
      </text>
    </comment>
  </commentList>
</comments>
</file>

<file path=xl/sharedStrings.xml><?xml version="1.0" encoding="utf-8"?>
<sst xmlns="http://schemas.openxmlformats.org/spreadsheetml/2006/main" count="662" uniqueCount="363">
  <si>
    <t>５）社員等従業員給料手当</t>
    <rPh sb="2" eb="5">
      <t>シャインナド</t>
    </rPh>
    <rPh sb="5" eb="8">
      <t>ジュウギョウイン</t>
    </rPh>
    <rPh sb="8" eb="10">
      <t>キュウリョウ</t>
    </rPh>
    <rPh sb="10" eb="12">
      <t>テアテ</t>
    </rPh>
    <phoneticPr fontId="2"/>
  </si>
  <si>
    <t>　　　　　　　　　　　　　　　　　　　　　　　積算内訳書の比較表</t>
    <rPh sb="23" eb="25">
      <t>セキサン</t>
    </rPh>
    <rPh sb="25" eb="27">
      <t>ウチワケ</t>
    </rPh>
    <rPh sb="27" eb="28">
      <t>ショ</t>
    </rPh>
    <rPh sb="29" eb="31">
      <t>ヒカク</t>
    </rPh>
    <rPh sb="31" eb="32">
      <t>ヒョウ</t>
    </rPh>
    <phoneticPr fontId="2"/>
  </si>
  <si>
    <t>　　　　　　　　　　　　　　　　　　手持ち機械の比較表（主要機械）</t>
    <rPh sb="18" eb="20">
      <t>テモ</t>
    </rPh>
    <rPh sb="21" eb="23">
      <t>キカイ</t>
    </rPh>
    <rPh sb="24" eb="27">
      <t>ヒカクヒョウ</t>
    </rPh>
    <rPh sb="28" eb="29">
      <t>シュ</t>
    </rPh>
    <rPh sb="29" eb="32">
      <t>ヨウキカイ</t>
    </rPh>
    <phoneticPr fontId="2"/>
  </si>
  <si>
    <t xml:space="preserve">                                            労務者の確保計画の比較表</t>
    <rPh sb="44" eb="45">
      <t>ロウ</t>
    </rPh>
    <rPh sb="45" eb="46">
      <t>ム</t>
    </rPh>
    <rPh sb="46" eb="47">
      <t>シャ</t>
    </rPh>
    <rPh sb="48" eb="50">
      <t>カクホ</t>
    </rPh>
    <rPh sb="50" eb="52">
      <t>ケイカク</t>
    </rPh>
    <rPh sb="53" eb="55">
      <t>ヒカク</t>
    </rPh>
    <rPh sb="55" eb="56">
      <t>ヒョウ</t>
    </rPh>
    <phoneticPr fontId="2"/>
  </si>
  <si>
    <t>　　　　　　　　　　　　　　　　　　　　工種別労働者配置計画の比較表</t>
    <rPh sb="20" eb="21">
      <t>コウ</t>
    </rPh>
    <rPh sb="21" eb="23">
      <t>シュベツ</t>
    </rPh>
    <rPh sb="23" eb="26">
      <t>ロウドウシャ</t>
    </rPh>
    <rPh sb="26" eb="28">
      <t>ハイチ</t>
    </rPh>
    <rPh sb="28" eb="30">
      <t>ケイカク</t>
    </rPh>
    <rPh sb="31" eb="34">
      <t>ヒカクヒョウ</t>
    </rPh>
    <phoneticPr fontId="2"/>
  </si>
  <si>
    <t>本工事での　　　　　使用量</t>
    <rPh sb="0" eb="1">
      <t>ホン</t>
    </rPh>
    <rPh sb="1" eb="3">
      <t>コウジ</t>
    </rPh>
    <rPh sb="10" eb="12">
      <t>シヨウ</t>
    </rPh>
    <rPh sb="12" eb="13">
      <t>リョウ</t>
    </rPh>
    <phoneticPr fontId="2"/>
  </si>
  <si>
    <t>(1)共通仮設費</t>
    <rPh sb="3" eb="5">
      <t>キョウツウ</t>
    </rPh>
    <rPh sb="5" eb="7">
      <t>カセツ</t>
    </rPh>
    <rPh sb="7" eb="8">
      <t>ヒ</t>
    </rPh>
    <phoneticPr fontId="2"/>
  </si>
  <si>
    <t>１）運搬費</t>
    <rPh sb="2" eb="4">
      <t>ウンパン</t>
    </rPh>
    <rPh sb="4" eb="5">
      <t>ヒ</t>
    </rPh>
    <phoneticPr fontId="2"/>
  </si>
  <si>
    <t>１）主に当該工事に使用する予定の手持ち機械の状況を記入してください。</t>
    <rPh sb="2" eb="3">
      <t>シュ</t>
    </rPh>
    <rPh sb="4" eb="5">
      <t>トウ</t>
    </rPh>
    <rPh sb="5" eb="6">
      <t>ガイ</t>
    </rPh>
    <rPh sb="6" eb="8">
      <t>コウジ</t>
    </rPh>
    <rPh sb="9" eb="11">
      <t>シヨウ</t>
    </rPh>
    <rPh sb="13" eb="15">
      <t>ヨテイ</t>
    </rPh>
    <rPh sb="16" eb="18">
      <t>テモ</t>
    </rPh>
    <rPh sb="19" eb="21">
      <t>キカイ</t>
    </rPh>
    <rPh sb="22" eb="24">
      <t>ジョウキョウ</t>
    </rPh>
    <rPh sb="25" eb="27">
      <t>キニュウ</t>
    </rPh>
    <phoneticPr fontId="2"/>
  </si>
  <si>
    <t>金額単位：円</t>
    <rPh sb="0" eb="2">
      <t>キンガク</t>
    </rPh>
    <rPh sb="2" eb="4">
      <t>タンイ</t>
    </rPh>
    <rPh sb="5" eb="6">
      <t>エン</t>
    </rPh>
    <phoneticPr fontId="2"/>
  </si>
  <si>
    <t>　　　　　　　　　　　　建設副産物の搬出等の比較表</t>
    <rPh sb="12" eb="14">
      <t>ケンセツ</t>
    </rPh>
    <rPh sb="14" eb="17">
      <t>フクサンブツ</t>
    </rPh>
    <rPh sb="18" eb="21">
      <t>ハンシュツトウ</t>
    </rPh>
    <rPh sb="22" eb="25">
      <t>ヒカクヒョウ</t>
    </rPh>
    <phoneticPr fontId="2"/>
  </si>
  <si>
    <t>工事完成時（実績）</t>
    <rPh sb="0" eb="2">
      <t>コウジ</t>
    </rPh>
    <rPh sb="2" eb="5">
      <t>カンセイジ</t>
    </rPh>
    <rPh sb="6" eb="8">
      <t>ジッセキ</t>
    </rPh>
    <phoneticPr fontId="2"/>
  </si>
  <si>
    <t>工事名</t>
    <rPh sb="0" eb="2">
      <t>コウジ</t>
    </rPh>
    <rPh sb="2" eb="3">
      <t>メイ</t>
    </rPh>
    <phoneticPr fontId="2"/>
  </si>
  <si>
    <t>費　　　　目</t>
    <rPh sb="0" eb="1">
      <t>ヒ</t>
    </rPh>
    <rPh sb="5" eb="6">
      <t>メ</t>
    </rPh>
    <phoneticPr fontId="2"/>
  </si>
  <si>
    <t>元請+　　　　　　　　　元請外注</t>
    <rPh sb="0" eb="2">
      <t>モトウケ</t>
    </rPh>
    <rPh sb="12" eb="14">
      <t>モトウケ</t>
    </rPh>
    <rPh sb="14" eb="16">
      <t>ガイチュウ</t>
    </rPh>
    <phoneticPr fontId="2"/>
  </si>
  <si>
    <t>元請　　　　　　　　外注合計</t>
    <rPh sb="0" eb="2">
      <t>モトウケ</t>
    </rPh>
    <rPh sb="10" eb="12">
      <t>ガイチュウ</t>
    </rPh>
    <rPh sb="12" eb="14">
      <t>ゴウケイ</t>
    </rPh>
    <phoneticPr fontId="2"/>
  </si>
  <si>
    <t>Ａ社</t>
    <rPh sb="1" eb="2">
      <t>シャ</t>
    </rPh>
    <phoneticPr fontId="2"/>
  </si>
  <si>
    <t>Ｂ社</t>
    <rPh sb="1" eb="2">
      <t>シャ</t>
    </rPh>
    <phoneticPr fontId="2"/>
  </si>
  <si>
    <t>Ｃ社</t>
    <rPh sb="1" eb="2">
      <t>シャ</t>
    </rPh>
    <phoneticPr fontId="2"/>
  </si>
  <si>
    <t>Ｄ社</t>
    <rPh sb="1" eb="2">
      <t>シャ</t>
    </rPh>
    <phoneticPr fontId="2"/>
  </si>
  <si>
    <t>〇〇工</t>
    <rPh sb="2" eb="3">
      <t>コウ</t>
    </rPh>
    <phoneticPr fontId="2"/>
  </si>
  <si>
    <t>①直接工事費</t>
    <rPh sb="1" eb="3">
      <t>チョクセツ</t>
    </rPh>
    <rPh sb="3" eb="6">
      <t>コウジヒ</t>
    </rPh>
    <phoneticPr fontId="2"/>
  </si>
  <si>
    <t>（１）材料費</t>
    <rPh sb="3" eb="6">
      <t>ザイリョウヒ</t>
    </rPh>
    <phoneticPr fontId="2"/>
  </si>
  <si>
    <t>（４）直接工事費</t>
    <rPh sb="3" eb="5">
      <t>チョクセツ</t>
    </rPh>
    <rPh sb="5" eb="8">
      <t>コウジヒ</t>
    </rPh>
    <phoneticPr fontId="2"/>
  </si>
  <si>
    <t>１）特許使用料</t>
    <rPh sb="2" eb="4">
      <t>トッキョ</t>
    </rPh>
    <rPh sb="4" eb="6">
      <t>シヨウ</t>
    </rPh>
    <rPh sb="6" eb="7">
      <t>リョウ</t>
    </rPh>
    <phoneticPr fontId="2"/>
  </si>
  <si>
    <t>２）水道光熱電力料</t>
    <rPh sb="2" eb="4">
      <t>スイドウ</t>
    </rPh>
    <rPh sb="4" eb="6">
      <t>コウネツ</t>
    </rPh>
    <rPh sb="6" eb="9">
      <t>デンリョクリョウ</t>
    </rPh>
    <phoneticPr fontId="2"/>
  </si>
  <si>
    <t>②間接工事費</t>
    <rPh sb="1" eb="3">
      <t>カンセツ</t>
    </rPh>
    <rPh sb="3" eb="6">
      <t>コウジヒ</t>
    </rPh>
    <phoneticPr fontId="2"/>
  </si>
  <si>
    <t>２）準備費</t>
    <rPh sb="2" eb="4">
      <t>ジュンビ</t>
    </rPh>
    <rPh sb="4" eb="5">
      <t>ヒ</t>
    </rPh>
    <phoneticPr fontId="2"/>
  </si>
  <si>
    <t>３）事業損失防止施設費</t>
    <rPh sb="2" eb="4">
      <t>ジギョウ</t>
    </rPh>
    <rPh sb="4" eb="6">
      <t>ソンシツ</t>
    </rPh>
    <rPh sb="6" eb="8">
      <t>ボウシ</t>
    </rPh>
    <rPh sb="8" eb="11">
      <t>シセツヒ</t>
    </rPh>
    <phoneticPr fontId="2"/>
  </si>
  <si>
    <t>４）安全費</t>
    <rPh sb="2" eb="4">
      <t>アンゼン</t>
    </rPh>
    <rPh sb="4" eb="5">
      <t>ヒ</t>
    </rPh>
    <phoneticPr fontId="2"/>
  </si>
  <si>
    <t>５）役務費</t>
    <rPh sb="2" eb="3">
      <t>ヤク</t>
    </rPh>
    <rPh sb="3" eb="4">
      <t>ム</t>
    </rPh>
    <rPh sb="4" eb="5">
      <t>ヒ</t>
    </rPh>
    <phoneticPr fontId="2"/>
  </si>
  <si>
    <t>６）技術管理費</t>
    <rPh sb="2" eb="4">
      <t>ギジュツ</t>
    </rPh>
    <rPh sb="4" eb="7">
      <t>カンリヒ</t>
    </rPh>
    <phoneticPr fontId="2"/>
  </si>
  <si>
    <t>７）営繕費</t>
    <rPh sb="2" eb="4">
      <t>エイゼン</t>
    </rPh>
    <rPh sb="4" eb="5">
      <t>ヒ</t>
    </rPh>
    <phoneticPr fontId="2"/>
  </si>
  <si>
    <t>８）その他</t>
    <rPh sb="4" eb="5">
      <t>タ</t>
    </rPh>
    <phoneticPr fontId="2"/>
  </si>
  <si>
    <t>（２）イメージアップ経費</t>
    <rPh sb="10" eb="12">
      <t>ケイヒ</t>
    </rPh>
    <phoneticPr fontId="2"/>
  </si>
  <si>
    <t>（３）現場管理費</t>
    <rPh sb="3" eb="5">
      <t>ゲンバ</t>
    </rPh>
    <rPh sb="5" eb="8">
      <t>カンリヒ</t>
    </rPh>
    <phoneticPr fontId="2"/>
  </si>
  <si>
    <t>１）労務管理費</t>
    <rPh sb="2" eb="4">
      <t>ロウム</t>
    </rPh>
    <rPh sb="4" eb="7">
      <t>カンリヒ</t>
    </rPh>
    <phoneticPr fontId="2"/>
  </si>
  <si>
    <t>３）租税公課</t>
    <rPh sb="2" eb="4">
      <t>ソゼイ</t>
    </rPh>
    <rPh sb="4" eb="6">
      <t>コウカ</t>
    </rPh>
    <phoneticPr fontId="2"/>
  </si>
  <si>
    <t>４）保険料</t>
    <rPh sb="2" eb="5">
      <t>ホケンリョウ</t>
    </rPh>
    <phoneticPr fontId="2"/>
  </si>
  <si>
    <t>６）退職金</t>
    <rPh sb="2" eb="4">
      <t>タイショク</t>
    </rPh>
    <rPh sb="4" eb="5">
      <t>キン</t>
    </rPh>
    <phoneticPr fontId="2"/>
  </si>
  <si>
    <t>７）法定福利費</t>
    <rPh sb="2" eb="4">
      <t>ホウテイ</t>
    </rPh>
    <rPh sb="4" eb="6">
      <t>フクリ</t>
    </rPh>
    <rPh sb="6" eb="7">
      <t>ヒ</t>
    </rPh>
    <phoneticPr fontId="2"/>
  </si>
  <si>
    <t>８）福利厚生費</t>
    <rPh sb="2" eb="4">
      <t>フクリ</t>
    </rPh>
    <rPh sb="4" eb="7">
      <t>コウセイヒ</t>
    </rPh>
    <phoneticPr fontId="2"/>
  </si>
  <si>
    <t>９）事務用品費</t>
    <rPh sb="2" eb="4">
      <t>ジム</t>
    </rPh>
    <rPh sb="4" eb="6">
      <t>ヨウヒン</t>
    </rPh>
    <rPh sb="6" eb="7">
      <t>ヒ</t>
    </rPh>
    <phoneticPr fontId="2"/>
  </si>
  <si>
    <t>１０）通信交通費</t>
    <rPh sb="3" eb="5">
      <t>ツウシン</t>
    </rPh>
    <rPh sb="5" eb="8">
      <t>コウツウヒ</t>
    </rPh>
    <phoneticPr fontId="2"/>
  </si>
  <si>
    <t>１１）交際費</t>
    <rPh sb="3" eb="6">
      <t>コウサイヒ</t>
    </rPh>
    <phoneticPr fontId="2"/>
  </si>
  <si>
    <t>１２）補償費</t>
    <rPh sb="3" eb="5">
      <t>ホショウ</t>
    </rPh>
    <rPh sb="5" eb="6">
      <t>ヒ</t>
    </rPh>
    <phoneticPr fontId="2"/>
  </si>
  <si>
    <t>１３）外注経費</t>
    <rPh sb="3" eb="5">
      <t>ガイチュウ</t>
    </rPh>
    <rPh sb="5" eb="7">
      <t>ケイヒ</t>
    </rPh>
    <phoneticPr fontId="2"/>
  </si>
  <si>
    <t>１４）工事登録に要する費用</t>
    <rPh sb="3" eb="5">
      <t>コウジ</t>
    </rPh>
    <rPh sb="5" eb="7">
      <t>トウロク</t>
    </rPh>
    <rPh sb="8" eb="9">
      <t>ヨウ</t>
    </rPh>
    <rPh sb="11" eb="13">
      <t>ヒヨウ</t>
    </rPh>
    <phoneticPr fontId="2"/>
  </si>
  <si>
    <t>１５）雑費</t>
    <rPh sb="3" eb="5">
      <t>ザッピ</t>
    </rPh>
    <phoneticPr fontId="2"/>
  </si>
  <si>
    <t>③一般管理費</t>
    <rPh sb="1" eb="3">
      <t>イッパン</t>
    </rPh>
    <rPh sb="3" eb="6">
      <t>カンリヒ</t>
    </rPh>
    <phoneticPr fontId="2"/>
  </si>
  <si>
    <t>④鋼橋等工場制作費、電気器具機器費等</t>
    <rPh sb="1" eb="2">
      <t>コウ</t>
    </rPh>
    <rPh sb="2" eb="4">
      <t>バシナド</t>
    </rPh>
    <rPh sb="4" eb="6">
      <t>コウジョウ</t>
    </rPh>
    <rPh sb="6" eb="9">
      <t>セイサクヒ</t>
    </rPh>
    <rPh sb="10" eb="12">
      <t>デンキ</t>
    </rPh>
    <rPh sb="12" eb="14">
      <t>キグ</t>
    </rPh>
    <rPh sb="14" eb="16">
      <t>キキ</t>
    </rPh>
    <rPh sb="16" eb="17">
      <t>ヒ</t>
    </rPh>
    <rPh sb="17" eb="18">
      <t>ナド</t>
    </rPh>
    <phoneticPr fontId="2"/>
  </si>
  <si>
    <t>⑤別途調査等工事価格</t>
    <rPh sb="1" eb="3">
      <t>ベット</t>
    </rPh>
    <rPh sb="3" eb="6">
      <t>チョウサトウ</t>
    </rPh>
    <rPh sb="6" eb="8">
      <t>コウジ</t>
    </rPh>
    <rPh sb="8" eb="10">
      <t>カカク</t>
    </rPh>
    <phoneticPr fontId="2"/>
  </si>
  <si>
    <t>⑥工事価格</t>
    <rPh sb="1" eb="3">
      <t>コウジ</t>
    </rPh>
    <rPh sb="3" eb="5">
      <t>カカク</t>
    </rPh>
    <phoneticPr fontId="2"/>
  </si>
  <si>
    <t>⑦消費税相当額</t>
    <rPh sb="1" eb="3">
      <t>ショウヒ</t>
    </rPh>
    <rPh sb="3" eb="4">
      <t>ゼイ</t>
    </rPh>
    <rPh sb="4" eb="6">
      <t>ソウトウ</t>
    </rPh>
    <rPh sb="6" eb="7">
      <t>ガク</t>
    </rPh>
    <phoneticPr fontId="2"/>
  </si>
  <si>
    <t>⑧工事請負額</t>
    <rPh sb="1" eb="3">
      <t>コウジ</t>
    </rPh>
    <rPh sb="3" eb="5">
      <t>ウケオイ</t>
    </rPh>
    <rPh sb="5" eb="6">
      <t>ガク</t>
    </rPh>
    <phoneticPr fontId="2"/>
  </si>
  <si>
    <t>４）</t>
  </si>
  <si>
    <t>記入要領</t>
    <rPh sb="0" eb="2">
      <t>キニュウ</t>
    </rPh>
    <rPh sb="2" eb="4">
      <t>ヨウリョウ</t>
    </rPh>
    <phoneticPr fontId="2"/>
  </si>
  <si>
    <t>単位</t>
    <rPh sb="0" eb="2">
      <t>タンイ</t>
    </rPh>
    <phoneticPr fontId="2"/>
  </si>
  <si>
    <t>工事完成時</t>
    <rPh sb="0" eb="2">
      <t>コウジ</t>
    </rPh>
    <rPh sb="2" eb="4">
      <t>カンセイ</t>
    </rPh>
    <rPh sb="4" eb="5">
      <t>ジ</t>
    </rPh>
    <phoneticPr fontId="2"/>
  </si>
  <si>
    <t>元請（当初予定）</t>
    <rPh sb="0" eb="2">
      <t>モトウケ</t>
    </rPh>
    <rPh sb="3" eb="5">
      <t>トウショ</t>
    </rPh>
    <rPh sb="5" eb="7">
      <t>ヨテイ</t>
    </rPh>
    <phoneticPr fontId="2"/>
  </si>
  <si>
    <t>数量</t>
    <rPh sb="0" eb="2">
      <t>スウリョウ</t>
    </rPh>
    <phoneticPr fontId="2"/>
  </si>
  <si>
    <t>元請（完成時実績）</t>
    <rPh sb="0" eb="2">
      <t>モトウケ</t>
    </rPh>
    <rPh sb="3" eb="6">
      <t>カンセイジ</t>
    </rPh>
    <rPh sb="6" eb="8">
      <t>ジッセキ</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</si>
  <si>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</si>
  <si>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</si>
  <si>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</si>
  <si>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備考</t>
    <rPh sb="0" eb="2">
      <t>ビコウ</t>
    </rPh>
    <phoneticPr fontId="2"/>
  </si>
  <si>
    <t>５）</t>
  </si>
  <si>
    <t>品　　名</t>
    <rPh sb="0" eb="1">
      <t>シナ</t>
    </rPh>
    <rPh sb="3" eb="4">
      <t>メイ</t>
    </rPh>
    <phoneticPr fontId="2"/>
  </si>
  <si>
    <t>規格・型式</t>
    <rPh sb="0" eb="2">
      <t>キカク</t>
    </rPh>
    <rPh sb="3" eb="4">
      <t>カタ</t>
    </rPh>
    <rPh sb="4" eb="5">
      <t>シキ</t>
    </rPh>
    <phoneticPr fontId="2"/>
  </si>
  <si>
    <t>手持ち数量</t>
    <rPh sb="0" eb="2">
      <t>テモ</t>
    </rPh>
    <rPh sb="3" eb="5">
      <t>スウリョウ</t>
    </rPh>
    <phoneticPr fontId="2"/>
  </si>
  <si>
    <t>使用工種等</t>
    <rPh sb="0" eb="2">
      <t>シヨウ</t>
    </rPh>
    <rPh sb="2" eb="3">
      <t>コウ</t>
    </rPh>
    <rPh sb="3" eb="4">
      <t>シュ</t>
    </rPh>
    <rPh sb="4" eb="5">
      <t>トウ</t>
    </rPh>
    <phoneticPr fontId="2"/>
  </si>
  <si>
    <t>工事完成時（実績）</t>
    <rPh sb="0" eb="2">
      <t>コウジ</t>
    </rPh>
    <rPh sb="2" eb="4">
      <t>カンセイ</t>
    </rPh>
    <rPh sb="4" eb="5">
      <t>ジ</t>
    </rPh>
    <rPh sb="6" eb="8">
      <t>ジッセキ</t>
    </rPh>
    <phoneticPr fontId="2"/>
  </si>
  <si>
    <t>２）</t>
  </si>
  <si>
    <t>本工事での　　　　使用予定量</t>
    <rPh sb="0" eb="1">
      <t>ホン</t>
    </rPh>
    <rPh sb="1" eb="3">
      <t>コウジ</t>
    </rPh>
    <rPh sb="9" eb="11">
      <t>シヨウ</t>
    </rPh>
    <rPh sb="11" eb="13">
      <t>ヨテイ</t>
    </rPh>
    <rPh sb="13" eb="14">
      <t>リョウ</t>
    </rPh>
    <phoneticPr fontId="2"/>
  </si>
  <si>
    <t>品名　　　規格</t>
    <rPh sb="0" eb="2">
      <t>ヒンメイ</t>
    </rPh>
    <rPh sb="5" eb="7">
      <t>キカク</t>
    </rPh>
    <phoneticPr fontId="2"/>
  </si>
  <si>
    <t>業者名</t>
    <rPh sb="0" eb="2">
      <t>ギョウシャ</t>
    </rPh>
    <rPh sb="2" eb="3">
      <t>メイ</t>
    </rPh>
    <phoneticPr fontId="2"/>
  </si>
  <si>
    <t>所在地</t>
    <rPh sb="0" eb="3">
      <t>ショザイチ</t>
    </rPh>
    <phoneticPr fontId="2"/>
  </si>
  <si>
    <t>入札者との関係</t>
    <rPh sb="0" eb="2">
      <t>ニュウサツ</t>
    </rPh>
    <rPh sb="2" eb="3">
      <t>シャ</t>
    </rPh>
    <rPh sb="5" eb="7">
      <t>カンケイ</t>
    </rPh>
    <phoneticPr fontId="2"/>
  </si>
  <si>
    <t>購入先名</t>
    <rPh sb="0" eb="2">
      <t>コウニュウ</t>
    </rPh>
    <rPh sb="2" eb="3">
      <t>サキ</t>
    </rPh>
    <rPh sb="3" eb="4">
      <t>メイ</t>
    </rPh>
    <phoneticPr fontId="2"/>
  </si>
  <si>
    <t>機械名称</t>
    <rPh sb="0" eb="2">
      <t>キカイ</t>
    </rPh>
    <rPh sb="2" eb="4">
      <t>メイショウ</t>
    </rPh>
    <phoneticPr fontId="2"/>
  </si>
  <si>
    <t>規格・型式・能力・年式</t>
    <rPh sb="0" eb="2">
      <t>キカク</t>
    </rPh>
    <rPh sb="3" eb="4">
      <t>カタ</t>
    </rPh>
    <rPh sb="4" eb="5">
      <t>シキ</t>
    </rPh>
    <rPh sb="6" eb="8">
      <t>ノウリョク</t>
    </rPh>
    <rPh sb="9" eb="11">
      <t>ネンシキ</t>
    </rPh>
    <phoneticPr fontId="2"/>
  </si>
  <si>
    <t>メーカ名</t>
    <rPh sb="3" eb="4">
      <t>メイ</t>
    </rPh>
    <phoneticPr fontId="2"/>
  </si>
  <si>
    <t>現在の利用状況</t>
    <rPh sb="0" eb="2">
      <t>ゲンザイ</t>
    </rPh>
    <rPh sb="3" eb="5">
      <t>リヨウ</t>
    </rPh>
    <rPh sb="5" eb="7">
      <t>ジョウキョウ</t>
    </rPh>
    <phoneticPr fontId="2"/>
  </si>
  <si>
    <t>工事区分・　　　　　　　　　工種・種別</t>
    <rPh sb="0" eb="2">
      <t>コウジ</t>
    </rPh>
    <rPh sb="2" eb="4">
      <t>クブン</t>
    </rPh>
    <rPh sb="14" eb="15">
      <t>コウ</t>
    </rPh>
    <rPh sb="15" eb="16">
      <t>シュ</t>
    </rPh>
    <rPh sb="17" eb="19">
      <t>シュベツ</t>
    </rPh>
    <phoneticPr fontId="2"/>
  </si>
  <si>
    <t>工　　種　</t>
    <rPh sb="0" eb="1">
      <t>コウ</t>
    </rPh>
    <rPh sb="3" eb="4">
      <t>タネ</t>
    </rPh>
    <phoneticPr fontId="2"/>
  </si>
  <si>
    <t>職　　種</t>
    <rPh sb="0" eb="1">
      <t>ショク</t>
    </rPh>
    <rPh sb="3" eb="4">
      <t>タネ</t>
    </rPh>
    <phoneticPr fontId="2"/>
  </si>
  <si>
    <t>入札時（当初の予定）</t>
    <rPh sb="0" eb="2">
      <t>ニュウサツ</t>
    </rPh>
    <rPh sb="2" eb="3">
      <t>ジ</t>
    </rPh>
    <rPh sb="4" eb="6">
      <t>トウショ</t>
    </rPh>
    <rPh sb="7" eb="9">
      <t>ヨテイ</t>
    </rPh>
    <phoneticPr fontId="2"/>
  </si>
  <si>
    <t>員数</t>
    <rPh sb="0" eb="1">
      <t>イン</t>
    </rPh>
    <rPh sb="1" eb="2">
      <t>スウ</t>
    </rPh>
    <phoneticPr fontId="2"/>
  </si>
  <si>
    <t>工　　種</t>
    <rPh sb="0" eb="1">
      <t>コウ</t>
    </rPh>
    <rPh sb="3" eb="4">
      <t>タネ</t>
    </rPh>
    <phoneticPr fontId="2"/>
  </si>
  <si>
    <t>種　　別</t>
    <rPh sb="0" eb="1">
      <t>タネ</t>
    </rPh>
    <rPh sb="3" eb="4">
      <t>ベツ</t>
    </rPh>
    <phoneticPr fontId="2"/>
  </si>
  <si>
    <t>計</t>
    <rPh sb="0" eb="1">
      <t>ケイ</t>
    </rPh>
    <phoneticPr fontId="2"/>
  </si>
  <si>
    <t>入札時（当初の予定）</t>
    <rPh sb="0" eb="2">
      <t>ニュウサツ</t>
    </rPh>
    <rPh sb="2" eb="3">
      <t>ジ</t>
    </rPh>
    <rPh sb="4" eb="6">
      <t>トウショ</t>
    </rPh>
    <rPh sb="7" eb="8">
      <t>ヨ</t>
    </rPh>
    <rPh sb="8" eb="9">
      <t>テイ</t>
    </rPh>
    <phoneticPr fontId="2"/>
  </si>
  <si>
    <t>配置予定人数</t>
    <rPh sb="0" eb="2">
      <t>ハイチ</t>
    </rPh>
    <rPh sb="2" eb="4">
      <t>ヨテイ</t>
    </rPh>
    <rPh sb="4" eb="6">
      <t>ニンズウ</t>
    </rPh>
    <phoneticPr fontId="2"/>
  </si>
  <si>
    <t>工事完成時（実績）</t>
    <rPh sb="0" eb="2">
      <t>コウジ</t>
    </rPh>
    <rPh sb="2" eb="4">
      <t>カンセイ</t>
    </rPh>
    <rPh sb="4" eb="5">
      <t>トキ</t>
    </rPh>
    <rPh sb="6" eb="8">
      <t>ジッセキ</t>
    </rPh>
    <phoneticPr fontId="2"/>
  </si>
  <si>
    <t>配置人数</t>
    <rPh sb="0" eb="2">
      <t>ハイチ</t>
    </rPh>
    <rPh sb="2" eb="4">
      <t>ニンズウ</t>
    </rPh>
    <phoneticPr fontId="2"/>
  </si>
  <si>
    <t>建設副産物の名称</t>
    <rPh sb="0" eb="2">
      <t>ケンセツ</t>
    </rPh>
    <rPh sb="2" eb="5">
      <t>フクサンブツ</t>
    </rPh>
    <rPh sb="6" eb="8">
      <t>メイショウ</t>
    </rPh>
    <phoneticPr fontId="2"/>
  </si>
  <si>
    <t>元請</t>
    <rPh sb="0" eb="2">
      <t>モトウケ</t>
    </rPh>
    <phoneticPr fontId="2"/>
  </si>
  <si>
    <t>労務者
支払額</t>
    <rPh sb="0" eb="2">
      <t>ロウム</t>
    </rPh>
    <rPh sb="2" eb="3">
      <t>シャ</t>
    </rPh>
    <rPh sb="4" eb="7">
      <t>シハライガク</t>
    </rPh>
    <phoneticPr fontId="2"/>
  </si>
  <si>
    <t>工種・種別</t>
    <rPh sb="0" eb="2">
      <t>コウシュ</t>
    </rPh>
    <rPh sb="3" eb="5">
      <t>シュベツ</t>
    </rPh>
    <phoneticPr fontId="2"/>
  </si>
  <si>
    <t>不足数量の　　　　　手当・方法</t>
    <rPh sb="0" eb="2">
      <t>フソク</t>
    </rPh>
    <rPh sb="2" eb="4">
      <t>スウリョウ</t>
    </rPh>
    <rPh sb="10" eb="11">
      <t>テ</t>
    </rPh>
    <rPh sb="11" eb="12">
      <t>トウ</t>
    </rPh>
    <rPh sb="13" eb="15">
      <t>ホウホウ</t>
    </rPh>
    <phoneticPr fontId="2"/>
  </si>
  <si>
    <t>下請会社との関係・下請け会社名等</t>
    <rPh sb="0" eb="2">
      <t>シタウケ</t>
    </rPh>
    <rPh sb="2" eb="4">
      <t>カイシャ</t>
    </rPh>
    <rPh sb="6" eb="8">
      <t>カンケイ</t>
    </rPh>
    <rPh sb="9" eb="11">
      <t>シタウ</t>
    </rPh>
    <rPh sb="12" eb="14">
      <t>カイシャ</t>
    </rPh>
    <rPh sb="14" eb="15">
      <t>メイ</t>
    </rPh>
    <rPh sb="15" eb="16">
      <t>ナド</t>
    </rPh>
    <phoneticPr fontId="2"/>
  </si>
  <si>
    <t>１）　見積り等積算根拠を示すものがあれば，その資料に基づき記入してください。</t>
    <rPh sb="3" eb="5">
      <t>ミツ</t>
    </rPh>
    <rPh sb="6" eb="7">
      <t>トウ</t>
    </rPh>
    <rPh sb="7" eb="9">
      <t>セキサン</t>
    </rPh>
    <rPh sb="9" eb="11">
      <t>コンキョ</t>
    </rPh>
    <rPh sb="12" eb="13">
      <t>シメ</t>
    </rPh>
    <rPh sb="23" eb="25">
      <t>シリョウ</t>
    </rPh>
    <rPh sb="26" eb="27">
      <t>モト</t>
    </rPh>
    <rPh sb="29" eb="31">
      <t>キニュウ</t>
    </rPh>
    <phoneticPr fontId="2"/>
  </si>
  <si>
    <t>２）　官積算の設計内訳書に対応する工種・種別に分けて記入してください。</t>
    <rPh sb="3" eb="4">
      <t>カン</t>
    </rPh>
    <rPh sb="4" eb="6">
      <t>セキサン</t>
    </rPh>
    <rPh sb="7" eb="9">
      <t>セッケイ</t>
    </rPh>
    <rPh sb="9" eb="11">
      <t>ウチワケ</t>
    </rPh>
    <rPh sb="11" eb="12">
      <t>ショ</t>
    </rPh>
    <rPh sb="13" eb="14">
      <t>タイ</t>
    </rPh>
    <rPh sb="14" eb="15">
      <t>オウ</t>
    </rPh>
    <rPh sb="17" eb="18">
      <t>コウ</t>
    </rPh>
    <rPh sb="18" eb="19">
      <t>シュ</t>
    </rPh>
    <rPh sb="20" eb="22">
      <t>シュベツ</t>
    </rPh>
    <rPh sb="23" eb="24">
      <t>ワ</t>
    </rPh>
    <rPh sb="26" eb="28">
      <t>キニュウ</t>
    </rPh>
    <phoneticPr fontId="2"/>
  </si>
  <si>
    <t>入　札　時</t>
    <rPh sb="0" eb="1">
      <t>イリ</t>
    </rPh>
    <rPh sb="2" eb="3">
      <t>サツ</t>
    </rPh>
    <rPh sb="4" eb="5">
      <t>ジ</t>
    </rPh>
    <phoneticPr fontId="2"/>
  </si>
  <si>
    <t>直接工事費計</t>
    <rPh sb="0" eb="2">
      <t>チョクセツ</t>
    </rPh>
    <rPh sb="2" eb="5">
      <t>コウジヒ</t>
    </rPh>
    <rPh sb="5" eb="6">
      <t>ケイ</t>
    </rPh>
    <phoneticPr fontId="2"/>
  </si>
  <si>
    <t>元請(実績)/(当初)</t>
    <rPh sb="0" eb="2">
      <t>モトウケ</t>
    </rPh>
    <rPh sb="3" eb="5">
      <t>ジッセキ</t>
    </rPh>
    <rPh sb="8" eb="10">
      <t>トウショ</t>
    </rPh>
    <phoneticPr fontId="2"/>
  </si>
  <si>
    <t>当初/実績</t>
    <rPh sb="0" eb="2">
      <t>トウショ</t>
    </rPh>
    <rPh sb="3" eb="5">
      <t>ジッセキ</t>
    </rPh>
    <phoneticPr fontId="2"/>
  </si>
  <si>
    <t xml:space="preserve">                                    資材購入先一覧表（主要資材）の比較表</t>
    <rPh sb="36" eb="38">
      <t>シザイ</t>
    </rPh>
    <rPh sb="38" eb="40">
      <t>コウニュウ</t>
    </rPh>
    <rPh sb="40" eb="41">
      <t>サキ</t>
    </rPh>
    <rPh sb="41" eb="43">
      <t>イチラン</t>
    </rPh>
    <rPh sb="43" eb="44">
      <t>ヒョウ</t>
    </rPh>
    <rPh sb="45" eb="46">
      <t>シュ</t>
    </rPh>
    <rPh sb="46" eb="47">
      <t>ヨウ</t>
    </rPh>
    <rPh sb="47" eb="49">
      <t>シザイ</t>
    </rPh>
    <rPh sb="51" eb="53">
      <t>ヒカク</t>
    </rPh>
    <rPh sb="53" eb="54">
      <t>ヒョウ</t>
    </rPh>
    <phoneticPr fontId="2"/>
  </si>
  <si>
    <t>合　　　　計</t>
    <rPh sb="0" eb="1">
      <t>ゴウ</t>
    </rPh>
    <rPh sb="5" eb="6">
      <t>ケイ</t>
    </rPh>
    <phoneticPr fontId="2"/>
  </si>
  <si>
    <t>受入れ箇所</t>
    <rPh sb="0" eb="1">
      <t>ウ</t>
    </rPh>
    <rPh sb="1" eb="2">
      <t>イ</t>
    </rPh>
    <rPh sb="3" eb="5">
      <t>カショ</t>
    </rPh>
    <phoneticPr fontId="2"/>
  </si>
  <si>
    <t>受入れ予定箇所</t>
    <rPh sb="0" eb="1">
      <t>ウ</t>
    </rPh>
    <rPh sb="1" eb="2">
      <t>イ</t>
    </rPh>
    <rPh sb="3" eb="5">
      <t>ヨテイ</t>
    </rPh>
    <rPh sb="5" eb="7">
      <t>カショ</t>
    </rPh>
    <phoneticPr fontId="2"/>
  </si>
  <si>
    <t>当初/実績
b/a</t>
    <rPh sb="0" eb="2">
      <t>トウショ</t>
    </rPh>
    <phoneticPr fontId="2"/>
  </si>
  <si>
    <t>２）安全訓練等に要する費用</t>
    <rPh sb="2" eb="4">
      <t>アンゼン</t>
    </rPh>
    <rPh sb="4" eb="7">
      <t>クンレンナド</t>
    </rPh>
    <rPh sb="8" eb="9">
      <t>ヨウ</t>
    </rPh>
    <rPh sb="11" eb="13">
      <t>ヒヨウ</t>
    </rPh>
    <phoneticPr fontId="2"/>
  </si>
  <si>
    <t>（３）機械器具等損料</t>
    <rPh sb="3" eb="5">
      <t>キカイ</t>
    </rPh>
    <rPh sb="5" eb="7">
      <t>キグ</t>
    </rPh>
    <rPh sb="7" eb="8">
      <t>トウ</t>
    </rPh>
    <rPh sb="8" eb="10">
      <t>ソンリョウ</t>
    </rPh>
    <phoneticPr fontId="2"/>
  </si>
  <si>
    <t>（５）特殊経費（処分費・上下水道料金・有料道路利用料）</t>
    <rPh sb="3" eb="5">
      <t>トクシュ</t>
    </rPh>
    <rPh sb="5" eb="7">
      <t>ケイヒ</t>
    </rPh>
    <rPh sb="8" eb="10">
      <t>ショブン</t>
    </rPh>
    <rPh sb="10" eb="11">
      <t>ヒ</t>
    </rPh>
    <rPh sb="12" eb="13">
      <t>ウエ</t>
    </rPh>
    <rPh sb="13" eb="14">
      <t>シタ</t>
    </rPh>
    <rPh sb="14" eb="16">
      <t>スイドウ</t>
    </rPh>
    <rPh sb="16" eb="18">
      <t>リョウキン</t>
    </rPh>
    <rPh sb="19" eb="21">
      <t>ユウリョウ</t>
    </rPh>
    <rPh sb="21" eb="23">
      <t>ドウロ</t>
    </rPh>
    <rPh sb="23" eb="26">
      <t>リヨウリョウ</t>
    </rPh>
    <phoneticPr fontId="2"/>
  </si>
  <si>
    <t>完成時(実績)の欄は、実際に使用した資材のみ記入してください。</t>
  </si>
  <si>
    <t>不足数量の手当・方法は、リース、新たに購入等の理由を明記してください。</t>
    <rPh sb="0" eb="2">
      <t>フソク</t>
    </rPh>
    <rPh sb="2" eb="4">
      <t>スウリョウ</t>
    </rPh>
    <rPh sb="5" eb="7">
      <t>テア</t>
    </rPh>
    <rPh sb="8" eb="10">
      <t>ホウホウ</t>
    </rPh>
    <rPh sb="16" eb="17">
      <t>アラ</t>
    </rPh>
    <rPh sb="19" eb="21">
      <t>コウニュウ</t>
    </rPh>
    <rPh sb="21" eb="22">
      <t>トウ</t>
    </rPh>
    <rPh sb="23" eb="25">
      <t>リユウ</t>
    </rPh>
    <rPh sb="26" eb="28">
      <t>メイキ</t>
    </rPh>
    <phoneticPr fontId="2"/>
  </si>
  <si>
    <t>資材については、主要資材を記入してください。　(軽微な資材は除く。)</t>
    <rPh sb="0" eb="2">
      <t>シザイ</t>
    </rPh>
    <rPh sb="8" eb="10">
      <t>シュヨウ</t>
    </rPh>
    <rPh sb="10" eb="12">
      <t>シザイ</t>
    </rPh>
    <rPh sb="13" eb="15">
      <t>キニュウ</t>
    </rPh>
    <rPh sb="24" eb="26">
      <t>ケイビ</t>
    </rPh>
    <rPh sb="27" eb="29">
      <t>シザイ</t>
    </rPh>
    <rPh sb="30" eb="31">
      <t>ノゾ</t>
    </rPh>
    <phoneticPr fontId="2"/>
  </si>
  <si>
    <t>総額で値引きし、個々の品目の値引き単価が特定できない場合、実績単価欄は契約単価を記入し、総額値引き率を備考欄に記入してください。</t>
    <rPh sb="0" eb="2">
      <t>ソウガク</t>
    </rPh>
    <rPh sb="3" eb="5">
      <t>ネビ</t>
    </rPh>
    <rPh sb="8" eb="10">
      <t>ココ</t>
    </rPh>
    <rPh sb="11" eb="13">
      <t>ヒンモク</t>
    </rPh>
    <rPh sb="14" eb="16">
      <t>ネビ</t>
    </rPh>
    <rPh sb="17" eb="19">
      <t>タンカ</t>
    </rPh>
    <rPh sb="20" eb="22">
      <t>トクテイ</t>
    </rPh>
    <rPh sb="26" eb="28">
      <t>バアイ</t>
    </rPh>
    <rPh sb="29" eb="31">
      <t>ジッセキ</t>
    </rPh>
    <rPh sb="31" eb="34">
      <t>タンカラン</t>
    </rPh>
    <rPh sb="35" eb="37">
      <t>ケイヤク</t>
    </rPh>
    <rPh sb="37" eb="39">
      <t>タンカ</t>
    </rPh>
    <rPh sb="40" eb="42">
      <t>キニュウ</t>
    </rPh>
    <rPh sb="44" eb="46">
      <t>ソウガク</t>
    </rPh>
    <rPh sb="46" eb="48">
      <t>ネビ</t>
    </rPh>
    <rPh sb="49" eb="50">
      <t>リツ</t>
    </rPh>
    <rPh sb="51" eb="54">
      <t>ビコウラン</t>
    </rPh>
    <rPh sb="55" eb="57">
      <t>キニュウ</t>
    </rPh>
    <phoneticPr fontId="2"/>
  </si>
  <si>
    <t>工事完成時(実績)の数量の欄は実際に使用した数量を計上してください。</t>
    <rPh sb="0" eb="2">
      <t>コウジ</t>
    </rPh>
    <rPh sb="2" eb="4">
      <t>カンセイ</t>
    </rPh>
    <rPh sb="4" eb="5">
      <t>ジ</t>
    </rPh>
    <rPh sb="6" eb="8">
      <t>ジッセキ</t>
    </rPh>
    <rPh sb="10" eb="12">
      <t>スウリョウ</t>
    </rPh>
    <rPh sb="13" eb="14">
      <t>ラン</t>
    </rPh>
    <rPh sb="15" eb="17">
      <t>ジッサイ</t>
    </rPh>
    <rPh sb="18" eb="20">
      <t>シヨウ</t>
    </rPh>
    <rPh sb="22" eb="24">
      <t>スウリョウ</t>
    </rPh>
    <rPh sb="25" eb="27">
      <t>ケイジョウ</t>
    </rPh>
    <phoneticPr fontId="2"/>
  </si>
  <si>
    <t>３）完成時(実績)の欄は、主要機械相当品のみを記入してください。</t>
    <rPh sb="2" eb="5">
      <t>カンセイジ</t>
    </rPh>
    <rPh sb="6" eb="8">
      <t>ジッセキ</t>
    </rPh>
    <rPh sb="10" eb="11">
      <t>ラン</t>
    </rPh>
    <rPh sb="13" eb="14">
      <t>シュ</t>
    </rPh>
    <rPh sb="14" eb="15">
      <t>ヨウ</t>
    </rPh>
    <rPh sb="15" eb="17">
      <t>キカイ</t>
    </rPh>
    <rPh sb="17" eb="20">
      <t>ソウトウヒン</t>
    </rPh>
    <rPh sb="23" eb="25">
      <t>キニュウ</t>
    </rPh>
    <phoneticPr fontId="2"/>
  </si>
  <si>
    <t>　　工事完成時(実績)の員数欄は、工事日報による実働員数をを記入してください。但し、各工種毎の職種の区分が困難な場合には、総合計の員数を計上してください。</t>
    <rPh sb="30" eb="32">
      <t>キニュウ</t>
    </rPh>
    <rPh sb="39" eb="40">
      <t>タダ</t>
    </rPh>
    <rPh sb="42" eb="43">
      <t>カク</t>
    </rPh>
    <rPh sb="43" eb="44">
      <t>コウ</t>
    </rPh>
    <rPh sb="44" eb="45">
      <t>シュ</t>
    </rPh>
    <rPh sb="45" eb="46">
      <t>ゴト</t>
    </rPh>
    <rPh sb="47" eb="49">
      <t>ショクシュ</t>
    </rPh>
    <rPh sb="50" eb="52">
      <t>クブン</t>
    </rPh>
    <rPh sb="53" eb="55">
      <t>コンナン</t>
    </rPh>
    <rPh sb="56" eb="58">
      <t>バアイ</t>
    </rPh>
    <rPh sb="61" eb="62">
      <t>ソウ</t>
    </rPh>
    <rPh sb="62" eb="64">
      <t>ゴウケイ</t>
    </rPh>
    <rPh sb="65" eb="66">
      <t>イン</t>
    </rPh>
    <rPh sb="66" eb="67">
      <t>スウ</t>
    </rPh>
    <rPh sb="68" eb="70">
      <t>ケイジョウ</t>
    </rPh>
    <phoneticPr fontId="2"/>
  </si>
  <si>
    <t>１）当該工事で発生する、すべての建設副産物について記入してください。</t>
    <rPh sb="2" eb="3">
      <t>トウ</t>
    </rPh>
    <rPh sb="3" eb="4">
      <t>ガイ</t>
    </rPh>
    <rPh sb="4" eb="6">
      <t>コウジ</t>
    </rPh>
    <rPh sb="7" eb="9">
      <t>ハッセイ</t>
    </rPh>
    <rPh sb="16" eb="18">
      <t>ケンセツ</t>
    </rPh>
    <rPh sb="18" eb="21">
      <t>フクサンブツ</t>
    </rPh>
    <rPh sb="25" eb="27">
      <t>キニュウ</t>
    </rPh>
    <phoneticPr fontId="2"/>
  </si>
  <si>
    <t>２）記入してある建設副産物の名称は例示であるので、当該工事で該当する名称を記入してください。</t>
    <rPh sb="2" eb="4">
      <t>キニュウ</t>
    </rPh>
    <rPh sb="8" eb="10">
      <t>ケンセツ</t>
    </rPh>
    <rPh sb="10" eb="11">
      <t>フク</t>
    </rPh>
    <rPh sb="11" eb="13">
      <t>サンブツ</t>
    </rPh>
    <rPh sb="14" eb="16">
      <t>メイショウ</t>
    </rPh>
    <rPh sb="17" eb="19">
      <t>レイジ</t>
    </rPh>
    <rPh sb="25" eb="27">
      <t>トウガイ</t>
    </rPh>
    <rPh sb="27" eb="29">
      <t>コウジ</t>
    </rPh>
    <rPh sb="30" eb="32">
      <t>ガイトウ</t>
    </rPh>
    <rPh sb="34" eb="36">
      <t>メイショウ</t>
    </rPh>
    <rPh sb="37" eb="39">
      <t>キニュウ</t>
    </rPh>
    <phoneticPr fontId="2"/>
  </si>
  <si>
    <t>３）受け入れ価格は、建設副産物の処理のみに要した価格を記入してください。　（収集、運搬等に要した費用を除く）。</t>
    <rPh sb="2" eb="3">
      <t>ウ</t>
    </rPh>
    <rPh sb="4" eb="5">
      <t>イ</t>
    </rPh>
    <rPh sb="6" eb="8">
      <t>カカク</t>
    </rPh>
    <rPh sb="10" eb="12">
      <t>ケンセツ</t>
    </rPh>
    <rPh sb="12" eb="15">
      <t>フクサンブツ</t>
    </rPh>
    <rPh sb="16" eb="18">
      <t>ショリ</t>
    </rPh>
    <rPh sb="21" eb="22">
      <t>ヨウ</t>
    </rPh>
    <rPh sb="24" eb="26">
      <t>カカク</t>
    </rPh>
    <rPh sb="27" eb="29">
      <t>キニュウ</t>
    </rPh>
    <rPh sb="38" eb="40">
      <t>シュウシュウ</t>
    </rPh>
    <rPh sb="41" eb="43">
      <t>ウンパン</t>
    </rPh>
    <rPh sb="43" eb="44">
      <t>トウ</t>
    </rPh>
    <rPh sb="45" eb="46">
      <t>ヨウ</t>
    </rPh>
    <rPh sb="48" eb="50">
      <t>ヒヨウ</t>
    </rPh>
    <rPh sb="51" eb="52">
      <t>ノゾ</t>
    </rPh>
    <phoneticPr fontId="2"/>
  </si>
  <si>
    <t>（２）労務費</t>
    <phoneticPr fontId="2"/>
  </si>
  <si>
    <r>
      <t xml:space="preserve">単価
</t>
    </r>
    <r>
      <rPr>
        <sz val="14"/>
        <rFont val="ＭＳ ゴシック"/>
        <family val="3"/>
        <charset val="128"/>
      </rPr>
      <t>a</t>
    </r>
    <rPh sb="0" eb="2">
      <t>タンカ</t>
    </rPh>
    <phoneticPr fontId="2"/>
  </si>
  <si>
    <r>
      <t xml:space="preserve">単価
</t>
    </r>
    <r>
      <rPr>
        <sz val="14"/>
        <rFont val="ＭＳ ゴシック"/>
        <family val="3"/>
        <charset val="128"/>
      </rPr>
      <t>b</t>
    </r>
    <rPh sb="0" eb="2">
      <t>タンカ</t>
    </rPh>
    <phoneticPr fontId="2"/>
  </si>
  <si>
    <r>
      <t xml:space="preserve">平均単価
</t>
    </r>
    <r>
      <rPr>
        <sz val="14"/>
        <rFont val="ＭＳ ゴシック"/>
        <family val="3"/>
        <charset val="128"/>
      </rPr>
      <t>b</t>
    </r>
    <rPh sb="0" eb="2">
      <t>ヘイキン</t>
    </rPh>
    <rPh sb="2" eb="4">
      <t>タンカ</t>
    </rPh>
    <phoneticPr fontId="2"/>
  </si>
  <si>
    <r>
      <t xml:space="preserve">受入れ
予定価格
</t>
    </r>
    <r>
      <rPr>
        <sz val="14"/>
        <rFont val="ＭＳ ゴシック"/>
        <family val="3"/>
        <charset val="128"/>
      </rPr>
      <t>a</t>
    </r>
    <rPh sb="0" eb="1">
      <t>ウ</t>
    </rPh>
    <rPh sb="1" eb="2">
      <t>イ</t>
    </rPh>
    <rPh sb="4" eb="6">
      <t>ヨテイ</t>
    </rPh>
    <rPh sb="6" eb="8">
      <t>カカク</t>
    </rPh>
    <phoneticPr fontId="2"/>
  </si>
  <si>
    <r>
      <t xml:space="preserve">受入れ価格
</t>
    </r>
    <r>
      <rPr>
        <sz val="14"/>
        <rFont val="ＭＳ ゴシック"/>
        <family val="3"/>
        <charset val="128"/>
      </rPr>
      <t>b</t>
    </r>
    <rPh sb="0" eb="1">
      <t>ウ</t>
    </rPh>
    <rPh sb="1" eb="2">
      <t>イ</t>
    </rPh>
    <rPh sb="3" eb="5">
      <t>カカク</t>
    </rPh>
    <phoneticPr fontId="2"/>
  </si>
  <si>
    <t>低入札価格調査制度調査対象工事に係る</t>
    <rPh sb="0" eb="1">
      <t>テイ</t>
    </rPh>
    <rPh sb="1" eb="3">
      <t>ニュウサツ</t>
    </rPh>
    <rPh sb="3" eb="5">
      <t>カカク</t>
    </rPh>
    <rPh sb="5" eb="7">
      <t>チョウサ</t>
    </rPh>
    <rPh sb="7" eb="9">
      <t>セイド</t>
    </rPh>
    <rPh sb="9" eb="11">
      <t>チョウサ</t>
    </rPh>
    <rPh sb="11" eb="13">
      <t>タイショウ</t>
    </rPh>
    <rPh sb="13" eb="15">
      <t>コウジ</t>
    </rPh>
    <rPh sb="16" eb="17">
      <t>カカ</t>
    </rPh>
    <phoneticPr fontId="2"/>
  </si>
  <si>
    <t>提出資料チェックリスト</t>
    <rPh sb="0" eb="2">
      <t>テイシュツ</t>
    </rPh>
    <rPh sb="2" eb="4">
      <t>シリョウ</t>
    </rPh>
    <phoneticPr fontId="2"/>
  </si>
  <si>
    <t>※このチェックリストは，提出資料の内容の確認するものです。</t>
    <rPh sb="12" eb="14">
      <t>テイシュツ</t>
    </rPh>
    <rPh sb="14" eb="16">
      <t>シリョウ</t>
    </rPh>
    <rPh sb="17" eb="19">
      <t>ナイヨウ</t>
    </rPh>
    <rPh sb="20" eb="22">
      <t>カクニン</t>
    </rPh>
    <phoneticPr fontId="2"/>
  </si>
  <si>
    <t>　提出前に確認の上，チェックして提出して下さい。</t>
    <rPh sb="1" eb="3">
      <t>テイシュツ</t>
    </rPh>
    <rPh sb="3" eb="4">
      <t>マエ</t>
    </rPh>
    <rPh sb="5" eb="7">
      <t>カクニン</t>
    </rPh>
    <rPh sb="8" eb="9">
      <t>ウエ</t>
    </rPh>
    <rPh sb="16" eb="18">
      <t>テイシュツ</t>
    </rPh>
    <rPh sb="20" eb="21">
      <t>クダ</t>
    </rPh>
    <phoneticPr fontId="2"/>
  </si>
  <si>
    <t>①直接工事費と②間接工事費は，この工事に要した費用全てを積み上げて記入している。</t>
    <rPh sb="1" eb="3">
      <t>チョクセツ</t>
    </rPh>
    <rPh sb="3" eb="6">
      <t>コウジヒ</t>
    </rPh>
    <rPh sb="8" eb="10">
      <t>カンセツ</t>
    </rPh>
    <rPh sb="10" eb="12">
      <t>コウジ</t>
    </rPh>
    <rPh sb="12" eb="13">
      <t>ヒ</t>
    </rPh>
    <rPh sb="17" eb="19">
      <t>コウジ</t>
    </rPh>
    <rPh sb="20" eb="21">
      <t>ヨウ</t>
    </rPh>
    <rPh sb="23" eb="25">
      <t>ヒヨウ</t>
    </rPh>
    <rPh sb="25" eb="26">
      <t>スベ</t>
    </rPh>
    <rPh sb="28" eb="29">
      <t>ツ</t>
    </rPh>
    <rPh sb="30" eb="31">
      <t>ア</t>
    </rPh>
    <rPh sb="33" eb="35">
      <t>キニュウ</t>
    </rPh>
    <phoneticPr fontId="2"/>
  </si>
  <si>
    <t>工事完成時（実績）の員数の合計は，この工事の日報等の労務者の総数になっている。</t>
    <rPh sb="0" eb="2">
      <t>コウジ</t>
    </rPh>
    <rPh sb="2" eb="5">
      <t>カンセイジ</t>
    </rPh>
    <rPh sb="6" eb="8">
      <t>ジッセキ</t>
    </rPh>
    <rPh sb="10" eb="12">
      <t>インスウ</t>
    </rPh>
    <rPh sb="13" eb="15">
      <t>ゴウケイ</t>
    </rPh>
    <rPh sb="19" eb="21">
      <t>コウジ</t>
    </rPh>
    <rPh sb="22" eb="24">
      <t>ニッポウ</t>
    </rPh>
    <rPh sb="24" eb="25">
      <t>トウ</t>
    </rPh>
    <rPh sb="26" eb="28">
      <t>ロウム</t>
    </rPh>
    <rPh sb="28" eb="29">
      <t>シャ</t>
    </rPh>
    <rPh sb="30" eb="32">
      <t>ソウスウ</t>
    </rPh>
    <phoneticPr fontId="2"/>
  </si>
  <si>
    <t>建設副産物は，適切に処理している。</t>
    <rPh sb="0" eb="2">
      <t>ケンセツ</t>
    </rPh>
    <rPh sb="2" eb="5">
      <t>フクサンブツ</t>
    </rPh>
    <rPh sb="7" eb="9">
      <t>テキセツ</t>
    </rPh>
    <rPh sb="10" eb="12">
      <t>ショリ</t>
    </rPh>
    <phoneticPr fontId="2"/>
  </si>
  <si>
    <t>工事完成後調査</t>
    <rPh sb="0" eb="2">
      <t>コウジ</t>
    </rPh>
    <rPh sb="2" eb="4">
      <t>カンセイ</t>
    </rPh>
    <rPh sb="4" eb="5">
      <t>ゴ</t>
    </rPh>
    <rPh sb="5" eb="7">
      <t>チョウサ</t>
    </rPh>
    <phoneticPr fontId="2"/>
  </si>
  <si>
    <t>（工事名）</t>
    <rPh sb="1" eb="4">
      <t>コウジメイ</t>
    </rPh>
    <phoneticPr fontId="2"/>
  </si>
  <si>
    <t>『元請＋元請外注』の⑧工事請負額は，最終契約額と一致している。</t>
    <rPh sb="1" eb="2">
      <t>モト</t>
    </rPh>
    <rPh sb="2" eb="3">
      <t>ウ</t>
    </rPh>
    <rPh sb="4" eb="6">
      <t>モトウケ</t>
    </rPh>
    <rPh sb="6" eb="8">
      <t>ガイチュウ</t>
    </rPh>
    <rPh sb="11" eb="13">
      <t>コウジ</t>
    </rPh>
    <rPh sb="13" eb="15">
      <t>ウケオイ</t>
    </rPh>
    <rPh sb="15" eb="16">
      <t>ガク</t>
    </rPh>
    <rPh sb="18" eb="20">
      <t>サイシュウ</t>
    </rPh>
    <rPh sb="20" eb="23">
      <t>ケイヤクガク</t>
    </rPh>
    <rPh sb="24" eb="26">
      <t>イッチ</t>
    </rPh>
    <phoneticPr fontId="2"/>
  </si>
  <si>
    <t>各下請業者の⑧工事請負額は，最終契約額と一致している。</t>
    <rPh sb="0" eb="1">
      <t>カク</t>
    </rPh>
    <rPh sb="1" eb="3">
      <t>シタウケ</t>
    </rPh>
    <rPh sb="3" eb="5">
      <t>ギョウシャ</t>
    </rPh>
    <rPh sb="7" eb="9">
      <t>コウジ</t>
    </rPh>
    <rPh sb="9" eb="11">
      <t>ウケオイ</t>
    </rPh>
    <rPh sb="11" eb="12">
      <t>ガク</t>
    </rPh>
    <rPh sb="14" eb="16">
      <t>サイシュウ</t>
    </rPh>
    <rPh sb="16" eb="19">
      <t>ケイヤクガク</t>
    </rPh>
    <rPh sb="20" eb="22">
      <t>イッチ</t>
    </rPh>
    <phoneticPr fontId="2"/>
  </si>
  <si>
    <t>【記入例】　　　　　　　　　　　　　　　　　　①　工事費内訳調査票</t>
    <rPh sb="1" eb="3">
      <t>キニュウ</t>
    </rPh>
    <rPh sb="3" eb="4">
      <t>レイ</t>
    </rPh>
    <rPh sb="25" eb="28">
      <t>コウジヒ</t>
    </rPh>
    <rPh sb="30" eb="32">
      <t>チョウサ</t>
    </rPh>
    <rPh sb="32" eb="33">
      <t>ヒョウ</t>
    </rPh>
    <phoneticPr fontId="2"/>
  </si>
  <si>
    <t>発注者名</t>
    <rPh sb="0" eb="3">
      <t>ハッチュウシャ</t>
    </rPh>
    <rPh sb="3" eb="4">
      <t>メイ</t>
    </rPh>
    <phoneticPr fontId="2"/>
  </si>
  <si>
    <t>工期</t>
    <rPh sb="0" eb="2">
      <t>コウキ</t>
    </rPh>
    <phoneticPr fontId="2"/>
  </si>
  <si>
    <t>工事名称</t>
    <rPh sb="0" eb="2">
      <t>コウジ</t>
    </rPh>
    <rPh sb="2" eb="4">
      <t>メイショウ</t>
    </rPh>
    <phoneticPr fontId="2"/>
  </si>
  <si>
    <t>元請名</t>
    <rPh sb="0" eb="1">
      <t>モト</t>
    </rPh>
    <rPh sb="1" eb="2">
      <t>ウ</t>
    </rPh>
    <rPh sb="2" eb="3">
      <t>メイ</t>
    </rPh>
    <phoneticPr fontId="2"/>
  </si>
  <si>
    <t>工事</t>
    <rPh sb="0" eb="2">
      <t>コウジ</t>
    </rPh>
    <phoneticPr fontId="2"/>
  </si>
  <si>
    <t>会社名</t>
    <rPh sb="0" eb="3">
      <t>カイシャメイ</t>
    </rPh>
    <phoneticPr fontId="2"/>
  </si>
  <si>
    <t>工事内容</t>
    <rPh sb="0" eb="2">
      <t>コウジ</t>
    </rPh>
    <rPh sb="2" eb="4">
      <t>ナイヨウ</t>
    </rPh>
    <phoneticPr fontId="2"/>
  </si>
  <si>
    <t>監  理  技  術  者  名</t>
    <rPh sb="0" eb="4">
      <t>カンリ</t>
    </rPh>
    <rPh sb="6" eb="13">
      <t>ギジュツシャ</t>
    </rPh>
    <rPh sb="15" eb="16">
      <t>ナ</t>
    </rPh>
    <phoneticPr fontId="2"/>
  </si>
  <si>
    <t>安全衛生責任者</t>
    <rPh sb="0" eb="2">
      <t>アンゼン</t>
    </rPh>
    <rPh sb="2" eb="4">
      <t>エイセイ</t>
    </rPh>
    <rPh sb="4" eb="7">
      <t>セキニンシャ</t>
    </rPh>
    <phoneticPr fontId="2"/>
  </si>
  <si>
    <t>専門技術者名</t>
    <rPh sb="0" eb="2">
      <t>センモン</t>
    </rPh>
    <rPh sb="2" eb="5">
      <t>ギジュツシャ</t>
    </rPh>
    <rPh sb="5" eb="6">
      <t>メイ</t>
    </rPh>
    <phoneticPr fontId="2"/>
  </si>
  <si>
    <t>主任技術者</t>
    <rPh sb="0" eb="2">
      <t>シュニン</t>
    </rPh>
    <rPh sb="2" eb="5">
      <t>ギジュツシャ</t>
    </rPh>
    <phoneticPr fontId="2"/>
  </si>
  <si>
    <t>担当工事内容</t>
    <rPh sb="0" eb="2">
      <t>タントウ</t>
    </rPh>
    <rPh sb="2" eb="4">
      <t>コウジ</t>
    </rPh>
    <rPh sb="4" eb="6">
      <t>ナイヨウ</t>
    </rPh>
    <phoneticPr fontId="2"/>
  </si>
  <si>
    <t>専門技術者</t>
    <rPh sb="0" eb="2">
      <t>センモン</t>
    </rPh>
    <rPh sb="2" eb="5">
      <t>ギジュツシャ</t>
    </rPh>
    <phoneticPr fontId="2"/>
  </si>
  <si>
    <t>元方安全衛生管理者</t>
    <rPh sb="0" eb="1">
      <t>モト</t>
    </rPh>
    <rPh sb="1" eb="2">
      <t>カタ</t>
    </rPh>
    <rPh sb="2" eb="4">
      <t>アンゼン</t>
    </rPh>
    <rPh sb="4" eb="6">
      <t>エイセイ</t>
    </rPh>
    <rPh sb="6" eb="8">
      <t>カンリ</t>
    </rPh>
    <rPh sb="8" eb="9">
      <t>シャ</t>
    </rPh>
    <phoneticPr fontId="2"/>
  </si>
  <si>
    <t>　　年 月 日 ～ 年 月 日</t>
    <rPh sb="2" eb="3">
      <t>ネン</t>
    </rPh>
    <rPh sb="4" eb="5">
      <t>ツキ</t>
    </rPh>
    <rPh sb="6" eb="7">
      <t>ヒ</t>
    </rPh>
    <rPh sb="10" eb="11">
      <t>ネン</t>
    </rPh>
    <rPh sb="12" eb="13">
      <t>ツキ</t>
    </rPh>
    <rPh sb="14" eb="15">
      <t>ヒ</t>
    </rPh>
    <phoneticPr fontId="2"/>
  </si>
  <si>
    <t>会          長</t>
    <rPh sb="0" eb="12">
      <t>カイチョウ</t>
    </rPh>
    <phoneticPr fontId="2"/>
  </si>
  <si>
    <t>総括安全衛生責任者</t>
    <rPh sb="0" eb="2">
      <t>ソウカツ</t>
    </rPh>
    <rPh sb="2" eb="4">
      <t>アンゼン</t>
    </rPh>
    <rPh sb="4" eb="6">
      <t>エイセイ</t>
    </rPh>
    <rPh sb="6" eb="9">
      <t>セキニンシャ</t>
    </rPh>
    <phoneticPr fontId="2"/>
  </si>
  <si>
    <t>書                   記</t>
    <rPh sb="0" eb="21">
      <t>ショキ</t>
    </rPh>
    <phoneticPr fontId="2"/>
  </si>
  <si>
    <t>副    会    長</t>
    <rPh sb="0" eb="11">
      <t>フクカイチョウ</t>
    </rPh>
    <phoneticPr fontId="2"/>
  </si>
  <si>
    <t>官積算(実績)/(当初)</t>
    <rPh sb="0" eb="1">
      <t>カン</t>
    </rPh>
    <rPh sb="1" eb="3">
      <t>セキサン</t>
    </rPh>
    <rPh sb="4" eb="6">
      <t>ジッセキ</t>
    </rPh>
    <rPh sb="9" eb="11">
      <t>トウショ</t>
    </rPh>
    <phoneticPr fontId="2"/>
  </si>
  <si>
    <t>官積算（予定価格）</t>
    <rPh sb="0" eb="1">
      <t>カン</t>
    </rPh>
    <rPh sb="1" eb="3">
      <t>セキサン</t>
    </rPh>
    <rPh sb="4" eb="6">
      <t>ヨテイ</t>
    </rPh>
    <rPh sb="6" eb="8">
      <t>カカク</t>
    </rPh>
    <phoneticPr fontId="2"/>
  </si>
  <si>
    <r>
      <t>元請/　　官積</t>
    </r>
    <r>
      <rPr>
        <sz val="9"/>
        <rFont val="ＭＳ ゴシック"/>
        <family val="3"/>
        <charset val="128"/>
      </rPr>
      <t>（％）</t>
    </r>
    <rPh sb="0" eb="2">
      <t>モトウケ</t>
    </rPh>
    <rPh sb="5" eb="6">
      <t>カン</t>
    </rPh>
    <rPh sb="6" eb="7">
      <t>セキ</t>
    </rPh>
    <phoneticPr fontId="2"/>
  </si>
  <si>
    <t>官積算（最終）</t>
    <rPh sb="0" eb="1">
      <t>カン</t>
    </rPh>
    <rPh sb="1" eb="3">
      <t>セキサン</t>
    </rPh>
    <rPh sb="4" eb="6">
      <t>サイシュウ</t>
    </rPh>
    <phoneticPr fontId="2"/>
  </si>
  <si>
    <r>
      <t>元請/　　　官積</t>
    </r>
    <r>
      <rPr>
        <sz val="9"/>
        <rFont val="ＭＳ ゴシック"/>
        <family val="3"/>
        <charset val="128"/>
      </rPr>
      <t>（％）</t>
    </r>
    <rPh sb="0" eb="2">
      <t>モトウケ</t>
    </rPh>
    <rPh sb="6" eb="7">
      <t>カン</t>
    </rPh>
    <rPh sb="7" eb="8">
      <t>セキ</t>
    </rPh>
    <phoneticPr fontId="2"/>
  </si>
  <si>
    <r>
      <t>a</t>
    </r>
    <r>
      <rPr>
        <sz val="12"/>
        <rFont val="ＭＳ ゴシック"/>
        <family val="3"/>
        <charset val="128"/>
      </rPr>
      <t xml:space="preserve"> 金額（円）</t>
    </r>
    <rPh sb="2" eb="4">
      <t>キンガク</t>
    </rPh>
    <rPh sb="5" eb="6">
      <t>エン</t>
    </rPh>
    <phoneticPr fontId="2"/>
  </si>
  <si>
    <r>
      <t>b</t>
    </r>
    <r>
      <rPr>
        <sz val="12"/>
        <rFont val="ＭＳ ゴシック"/>
        <family val="3"/>
        <charset val="128"/>
      </rPr>
      <t xml:space="preserve"> 金額（円）</t>
    </r>
    <rPh sb="2" eb="4">
      <t>キンガク</t>
    </rPh>
    <rPh sb="5" eb="6">
      <t>エン</t>
    </rPh>
    <phoneticPr fontId="2"/>
  </si>
  <si>
    <r>
      <t>c</t>
    </r>
    <r>
      <rPr>
        <sz val="12"/>
        <rFont val="ＭＳ ゴシック"/>
        <family val="3"/>
        <charset val="128"/>
      </rPr>
      <t xml:space="preserve"> 金額（円）</t>
    </r>
    <rPh sb="2" eb="4">
      <t>キンガク</t>
    </rPh>
    <rPh sb="5" eb="6">
      <t>エン</t>
    </rPh>
    <phoneticPr fontId="2"/>
  </si>
  <si>
    <r>
      <t>d</t>
    </r>
    <r>
      <rPr>
        <sz val="12"/>
        <rFont val="ＭＳ ゴシック"/>
        <family val="3"/>
        <charset val="128"/>
      </rPr>
      <t xml:space="preserve"> 金額（円）</t>
    </r>
    <rPh sb="2" eb="4">
      <t>キンガク</t>
    </rPh>
    <rPh sb="5" eb="6">
      <t>エン</t>
    </rPh>
    <phoneticPr fontId="2"/>
  </si>
  <si>
    <t>実績/官単価</t>
    <rPh sb="0" eb="2">
      <t>ジッセキ</t>
    </rPh>
    <rPh sb="3" eb="4">
      <t>カン</t>
    </rPh>
    <rPh sb="4" eb="6">
      <t>タンカ</t>
    </rPh>
    <phoneticPr fontId="2"/>
  </si>
  <si>
    <r>
      <t xml:space="preserve">官単価（最終）
</t>
    </r>
    <r>
      <rPr>
        <sz val="14"/>
        <rFont val="ＭＳ ゴシック"/>
        <family val="3"/>
        <charset val="128"/>
      </rPr>
      <t>c</t>
    </r>
    <rPh sb="0" eb="1">
      <t>カン</t>
    </rPh>
    <rPh sb="1" eb="3">
      <t>タンカ</t>
    </rPh>
    <rPh sb="4" eb="6">
      <t>サイシュウ</t>
    </rPh>
    <phoneticPr fontId="2"/>
  </si>
  <si>
    <r>
      <t xml:space="preserve">
官積算価格
</t>
    </r>
    <r>
      <rPr>
        <sz val="14"/>
        <rFont val="ＭＳ ゴシック"/>
        <family val="3"/>
        <charset val="128"/>
      </rPr>
      <t>c</t>
    </r>
    <rPh sb="2" eb="3">
      <t>カン</t>
    </rPh>
    <rPh sb="3" eb="5">
      <t>セキサン</t>
    </rPh>
    <rPh sb="5" eb="7">
      <t>カカク</t>
    </rPh>
    <phoneticPr fontId="2"/>
  </si>
  <si>
    <t>（工事完成後調査用）</t>
  </si>
  <si>
    <t>現場代理人名</t>
    <rPh sb="0" eb="2">
      <t>ゲンバ</t>
    </rPh>
    <rPh sb="2" eb="5">
      <t>ダイリニン</t>
    </rPh>
    <rPh sb="5" eb="6">
      <t>メイ</t>
    </rPh>
    <phoneticPr fontId="2"/>
  </si>
  <si>
    <t>低入札技術者名</t>
    <rPh sb="0" eb="1">
      <t>テイ</t>
    </rPh>
    <rPh sb="1" eb="3">
      <t>ニュウサツ</t>
    </rPh>
    <rPh sb="3" eb="6">
      <t>ギジュツシャ</t>
    </rPh>
    <rPh sb="6" eb="7">
      <t>メイ</t>
    </rPh>
    <phoneticPr fontId="2"/>
  </si>
  <si>
    <t>５）当初と実績の単価が違う場合，備考欄に理由を記入してください。（軽微な場合を除く）</t>
    <rPh sb="2" eb="4">
      <t>トウショ</t>
    </rPh>
    <rPh sb="5" eb="7">
      <t>ジッセキ</t>
    </rPh>
    <rPh sb="8" eb="10">
      <t>タンカ</t>
    </rPh>
    <rPh sb="11" eb="12">
      <t>チガ</t>
    </rPh>
    <rPh sb="13" eb="15">
      <t>バアイ</t>
    </rPh>
    <rPh sb="16" eb="18">
      <t>ビコウ</t>
    </rPh>
    <rPh sb="18" eb="19">
      <t>ラン</t>
    </rPh>
    <rPh sb="20" eb="22">
      <t>リユウ</t>
    </rPh>
    <rPh sb="23" eb="25">
      <t>キニュウ</t>
    </rPh>
    <rPh sb="33" eb="35">
      <t>ケイビ</t>
    </rPh>
    <rPh sb="36" eb="38">
      <t>バアイ</t>
    </rPh>
    <rPh sb="39" eb="40">
      <t>ノゾ</t>
    </rPh>
    <phoneticPr fontId="2"/>
  </si>
  <si>
    <t>３）工事完成時(実績)の単価(労務費)の欄は、備え付けの賃金台帳等により個々の単価を割出し、職種による平均単価を計上してください。</t>
    <rPh sb="2" eb="4">
      <t>コウジ</t>
    </rPh>
    <rPh sb="4" eb="6">
      <t>カンセイ</t>
    </rPh>
    <rPh sb="6" eb="7">
      <t>ジ</t>
    </rPh>
    <rPh sb="8" eb="10">
      <t>ジッセキ</t>
    </rPh>
    <rPh sb="12" eb="14">
      <t>タンカ</t>
    </rPh>
    <rPh sb="15" eb="17">
      <t>ロウム</t>
    </rPh>
    <rPh sb="17" eb="18">
      <t>ヒ</t>
    </rPh>
    <rPh sb="20" eb="21">
      <t>ラン</t>
    </rPh>
    <rPh sb="23" eb="24">
      <t>ソナ</t>
    </rPh>
    <rPh sb="25" eb="26">
      <t>ツ</t>
    </rPh>
    <rPh sb="28" eb="30">
      <t>チンギン</t>
    </rPh>
    <rPh sb="30" eb="32">
      <t>ダイチョウ</t>
    </rPh>
    <rPh sb="32" eb="33">
      <t>トウ</t>
    </rPh>
    <rPh sb="36" eb="38">
      <t>ココ</t>
    </rPh>
    <rPh sb="39" eb="41">
      <t>タンカ</t>
    </rPh>
    <rPh sb="42" eb="44">
      <t>ワリダ</t>
    </rPh>
    <rPh sb="46" eb="48">
      <t>ショクシュ</t>
    </rPh>
    <rPh sb="51" eb="53">
      <t>ヘイキン</t>
    </rPh>
    <rPh sb="53" eb="55">
      <t>タンカ</t>
    </rPh>
    <rPh sb="56" eb="58">
      <t>ケイジョウ</t>
    </rPh>
    <phoneticPr fontId="2"/>
  </si>
  <si>
    <t>最終契約額</t>
    <rPh sb="0" eb="2">
      <t>サイシュウ</t>
    </rPh>
    <rPh sb="2" eb="4">
      <t>ケイヤク</t>
    </rPh>
    <rPh sb="4" eb="5">
      <t>ガク</t>
    </rPh>
    <phoneticPr fontId="2"/>
  </si>
  <si>
    <t>「当該価格で施工可能な理由」などを，直接工事費，共通仮設費，現場管理費，一般管理費の各費目別に具体的に記載してください。
また，当初予定していた内容に対して「金額が著しく増，減額した」，「下請等変更した」など変更が生じた場合は，併せてその理由を具体的に記載してください。</t>
    <rPh sb="6" eb="8">
      <t>セコウ</t>
    </rPh>
    <rPh sb="8" eb="10">
      <t>カノウ</t>
    </rPh>
    <rPh sb="42" eb="45">
      <t>カクヒモク</t>
    </rPh>
    <rPh sb="45" eb="46">
      <t>ベツ</t>
    </rPh>
    <rPh sb="47" eb="50">
      <t>グタイテキ</t>
    </rPh>
    <rPh sb="64" eb="66">
      <t>トウショ</t>
    </rPh>
    <rPh sb="66" eb="68">
      <t>ヨテイ</t>
    </rPh>
    <rPh sb="72" eb="74">
      <t>ナイヨウ</t>
    </rPh>
    <rPh sb="75" eb="76">
      <t>タイ</t>
    </rPh>
    <rPh sb="79" eb="81">
      <t>キンガク</t>
    </rPh>
    <rPh sb="82" eb="83">
      <t>イチジル</t>
    </rPh>
    <rPh sb="104" eb="106">
      <t>ヘンコウ</t>
    </rPh>
    <rPh sb="107" eb="108">
      <t>ショウ</t>
    </rPh>
    <rPh sb="110" eb="112">
      <t>バアイ</t>
    </rPh>
    <rPh sb="114" eb="115">
      <t>アワ</t>
    </rPh>
    <rPh sb="119" eb="121">
      <t>リユウ</t>
    </rPh>
    <rPh sb="122" eb="125">
      <t>グタイテキ</t>
    </rPh>
    <phoneticPr fontId="2"/>
  </si>
  <si>
    <t>理由書（低価格で施工可能な理由）</t>
    <rPh sb="0" eb="2">
      <t>リユウ</t>
    </rPh>
    <rPh sb="2" eb="3">
      <t>ショ</t>
    </rPh>
    <rPh sb="4" eb="7">
      <t>テイカカク</t>
    </rPh>
    <rPh sb="8" eb="10">
      <t>セコウ</t>
    </rPh>
    <rPh sb="10" eb="12">
      <t>カノウ</t>
    </rPh>
    <rPh sb="13" eb="15">
      <t>リユウ</t>
    </rPh>
    <phoneticPr fontId="2"/>
  </si>
  <si>
    <t>（４）直接経費</t>
    <rPh sb="3" eb="5">
      <t>チョクセツ</t>
    </rPh>
    <rPh sb="5" eb="7">
      <t>ケイヒ</t>
    </rPh>
    <phoneticPr fontId="2"/>
  </si>
  <si>
    <t>（受注者名）</t>
    <rPh sb="1" eb="3">
      <t>ジュチュウ</t>
    </rPh>
    <rPh sb="3" eb="4">
      <t>シャ</t>
    </rPh>
    <rPh sb="4" eb="5">
      <t>メイ</t>
    </rPh>
    <phoneticPr fontId="2"/>
  </si>
  <si>
    <t>提出日：</t>
    <rPh sb="0" eb="2">
      <t>テイシュツ</t>
    </rPh>
    <rPh sb="2" eb="3">
      <t>ビ</t>
    </rPh>
    <phoneticPr fontId="2"/>
  </si>
  <si>
    <t>年</t>
    <rPh sb="0" eb="1">
      <t>ネン</t>
    </rPh>
    <phoneticPr fontId="2"/>
  </si>
  <si>
    <t>月</t>
    <rPh sb="0" eb="1">
      <t>ガツ</t>
    </rPh>
    <phoneticPr fontId="2"/>
  </si>
  <si>
    <t>日</t>
    <rPh sb="0" eb="1">
      <t>ニチ</t>
    </rPh>
    <phoneticPr fontId="2"/>
  </si>
  <si>
    <t>受注者（ヒアリング調査担当者）の連絡先及び氏名</t>
    <rPh sb="0" eb="2">
      <t>ジュチュウ</t>
    </rPh>
    <rPh sb="2" eb="3">
      <t>シャ</t>
    </rPh>
    <rPh sb="9" eb="11">
      <t>チョウサ</t>
    </rPh>
    <rPh sb="11" eb="14">
      <t>タントウシャ</t>
    </rPh>
    <rPh sb="16" eb="19">
      <t>レンラクサキ</t>
    </rPh>
    <rPh sb="19" eb="20">
      <t>オヨ</t>
    </rPh>
    <rPh sb="21" eb="23">
      <t>シメイ</t>
    </rPh>
    <phoneticPr fontId="2"/>
  </si>
  <si>
    <t>連絡先：</t>
    <rPh sb="0" eb="3">
      <t>レンラクサキ</t>
    </rPh>
    <phoneticPr fontId="2"/>
  </si>
  <si>
    <t>担当者：</t>
    <rPh sb="0" eb="3">
      <t>タントウシャ</t>
    </rPh>
    <phoneticPr fontId="2"/>
  </si>
  <si>
    <t>□</t>
    <phoneticPr fontId="2"/>
  </si>
  <si>
    <t>「一次下請」及び「元請が手配した建設工事以外の社（交通誘導，運搬等）」を全て記入している。</t>
    <rPh sb="1" eb="2">
      <t>イチ</t>
    </rPh>
    <rPh sb="9" eb="11">
      <t>モトウケ</t>
    </rPh>
    <rPh sb="12" eb="14">
      <t>テハイ</t>
    </rPh>
    <rPh sb="23" eb="24">
      <t>シャ</t>
    </rPh>
    <rPh sb="25" eb="27">
      <t>コウツウ</t>
    </rPh>
    <rPh sb="27" eb="29">
      <t>ユウドウ</t>
    </rPh>
    <rPh sb="30" eb="32">
      <t>ウンパン</t>
    </rPh>
    <rPh sb="32" eb="33">
      <t>トウ</t>
    </rPh>
    <rPh sb="36" eb="37">
      <t>スベ</t>
    </rPh>
    <rPh sb="38" eb="40">
      <t>キニュウ</t>
    </rPh>
    <phoneticPr fontId="2"/>
  </si>
  <si>
    <t>「二次下請以下」及び「一次下請以下が手配した建設工事以外の社」は，一次下請に含めて記入している。</t>
    <rPh sb="1" eb="3">
      <t>ニジ</t>
    </rPh>
    <rPh sb="3" eb="5">
      <t>シタウケ</t>
    </rPh>
    <rPh sb="5" eb="7">
      <t>イカ</t>
    </rPh>
    <rPh sb="8" eb="9">
      <t>オヨ</t>
    </rPh>
    <rPh sb="11" eb="13">
      <t>イチジ</t>
    </rPh>
    <rPh sb="13" eb="15">
      <t>シタウケ</t>
    </rPh>
    <rPh sb="15" eb="17">
      <t>イカ</t>
    </rPh>
    <rPh sb="18" eb="20">
      <t>テハイ</t>
    </rPh>
    <rPh sb="22" eb="24">
      <t>ケンセツ</t>
    </rPh>
    <rPh sb="24" eb="26">
      <t>コウジ</t>
    </rPh>
    <rPh sb="26" eb="28">
      <t>イガイ</t>
    </rPh>
    <rPh sb="29" eb="30">
      <t>シャ</t>
    </rPh>
    <rPh sb="33" eb="35">
      <t>イチジ</t>
    </rPh>
    <rPh sb="35" eb="37">
      <t>シタウケ</t>
    </rPh>
    <rPh sb="38" eb="39">
      <t>フク</t>
    </rPh>
    <rPh sb="41" eb="43">
      <t>キニュウ</t>
    </rPh>
    <phoneticPr fontId="2"/>
  </si>
  <si>
    <t>上記の支払状況を整理した資料を添付している。（参考様式参照）</t>
    <rPh sb="0" eb="2">
      <t>ジョウキ</t>
    </rPh>
    <rPh sb="3" eb="5">
      <t>シハライ</t>
    </rPh>
    <rPh sb="5" eb="7">
      <t>ジョウキョウ</t>
    </rPh>
    <rPh sb="8" eb="10">
      <t>セイリ</t>
    </rPh>
    <rPh sb="12" eb="14">
      <t>シリョウ</t>
    </rPh>
    <rPh sb="15" eb="17">
      <t>テンプ</t>
    </rPh>
    <rPh sb="23" eb="25">
      <t>サンコウ</t>
    </rPh>
    <rPh sb="25" eb="27">
      <t>ヨウシキ</t>
    </rPh>
    <rPh sb="27" eb="29">
      <t>サンショウ</t>
    </rPh>
    <phoneticPr fontId="2"/>
  </si>
  <si>
    <t>支払（金額，日付）が確認できる資料（銀行等の振込金受取書，振込の承認結果，取引履歴照会結果など）を添付している。</t>
    <phoneticPr fontId="2"/>
  </si>
  <si>
    <t>全ての社の「労務員数の確認できる資料（出勤簿等）」を添付している。</t>
    <rPh sb="0" eb="1">
      <t>スベ</t>
    </rPh>
    <rPh sb="3" eb="4">
      <t>シャ</t>
    </rPh>
    <rPh sb="6" eb="8">
      <t>ロウム</t>
    </rPh>
    <rPh sb="8" eb="10">
      <t>インスウ</t>
    </rPh>
    <rPh sb="11" eb="13">
      <t>カクニン</t>
    </rPh>
    <rPh sb="16" eb="18">
      <t>シリョウ</t>
    </rPh>
    <rPh sb="19" eb="21">
      <t>シュッキン</t>
    </rPh>
    <rPh sb="21" eb="22">
      <t>ボ</t>
    </rPh>
    <rPh sb="22" eb="23">
      <t>トウ</t>
    </rPh>
    <rPh sb="26" eb="28">
      <t>テンプ</t>
    </rPh>
    <phoneticPr fontId="2"/>
  </si>
  <si>
    <t>職種毎（労務者毎）の日額賃金が確認できる資料を添付している。（１つの職種に複数の従事者が存在する場合は，平均単価の算出方法が確認できる資料を添付している。）</t>
    <rPh sb="0" eb="2">
      <t>ショクシュ</t>
    </rPh>
    <rPh sb="2" eb="3">
      <t>マイ</t>
    </rPh>
    <rPh sb="4" eb="6">
      <t>ロウム</t>
    </rPh>
    <rPh sb="6" eb="7">
      <t>シャ</t>
    </rPh>
    <rPh sb="7" eb="8">
      <t>マイ</t>
    </rPh>
    <rPh sb="10" eb="12">
      <t>ニチガク</t>
    </rPh>
    <rPh sb="12" eb="13">
      <t>チン</t>
    </rPh>
    <rPh sb="13" eb="14">
      <t>キン</t>
    </rPh>
    <rPh sb="15" eb="17">
      <t>カクニン</t>
    </rPh>
    <rPh sb="20" eb="22">
      <t>シリョウ</t>
    </rPh>
    <rPh sb="23" eb="25">
      <t>テンプ</t>
    </rPh>
    <rPh sb="34" eb="36">
      <t>ショクシュ</t>
    </rPh>
    <rPh sb="37" eb="39">
      <t>フクスウ</t>
    </rPh>
    <rPh sb="40" eb="43">
      <t>ジュウジシャ</t>
    </rPh>
    <rPh sb="44" eb="46">
      <t>ソンザイ</t>
    </rPh>
    <rPh sb="48" eb="50">
      <t>バアイ</t>
    </rPh>
    <rPh sb="52" eb="54">
      <t>ヘイキン</t>
    </rPh>
    <rPh sb="54" eb="56">
      <t>タンカ</t>
    </rPh>
    <rPh sb="57" eb="59">
      <t>サンシュツ</t>
    </rPh>
    <rPh sb="59" eb="61">
      <t>ホウホウ</t>
    </rPh>
    <rPh sb="62" eb="64">
      <t>カクニン</t>
    </rPh>
    <rPh sb="67" eb="69">
      <t>シリョウ</t>
    </rPh>
    <rPh sb="70" eb="72">
      <t>テンプ</t>
    </rPh>
    <phoneticPr fontId="2"/>
  </si>
  <si>
    <t>１　低価格で施工可能な理由</t>
    <rPh sb="2" eb="5">
      <t>テイカカク</t>
    </rPh>
    <rPh sb="6" eb="8">
      <t>セコウ</t>
    </rPh>
    <rPh sb="8" eb="10">
      <t>カノウ</t>
    </rPh>
    <rPh sb="11" eb="13">
      <t>リユウ</t>
    </rPh>
    <phoneticPr fontId="2"/>
  </si>
  <si>
    <t>　（１）直接工事費</t>
    <rPh sb="4" eb="6">
      <t>チョクセツ</t>
    </rPh>
    <rPh sb="6" eb="8">
      <t>コウジ</t>
    </rPh>
    <rPh sb="8" eb="9">
      <t>ヒ</t>
    </rPh>
    <phoneticPr fontId="2"/>
  </si>
  <si>
    <t>　（２）共通仮設費</t>
    <rPh sb="4" eb="6">
      <t>キョウツウ</t>
    </rPh>
    <rPh sb="6" eb="8">
      <t>カセツ</t>
    </rPh>
    <rPh sb="8" eb="9">
      <t>ヒ</t>
    </rPh>
    <phoneticPr fontId="2"/>
  </si>
  <si>
    <t>　（３）現場管理費</t>
    <rPh sb="4" eb="6">
      <t>ゲンバ</t>
    </rPh>
    <rPh sb="6" eb="9">
      <t>カンリヒ</t>
    </rPh>
    <phoneticPr fontId="2"/>
  </si>
  <si>
    <t>　（４）一般管理費</t>
    <rPh sb="4" eb="6">
      <t>イッパン</t>
    </rPh>
    <rPh sb="6" eb="9">
      <t>カンリヒ</t>
    </rPh>
    <phoneticPr fontId="2"/>
  </si>
  <si>
    <t>２　金額が著しく増減した理由</t>
    <rPh sb="2" eb="4">
      <t>キンガク</t>
    </rPh>
    <rPh sb="5" eb="6">
      <t>イチジル</t>
    </rPh>
    <rPh sb="8" eb="10">
      <t>ゾウゲン</t>
    </rPh>
    <rPh sb="12" eb="14">
      <t>リユウ</t>
    </rPh>
    <phoneticPr fontId="2"/>
  </si>
  <si>
    <t>３　下請負人が変更又は追加等となった理由（金額の変更等も含む）</t>
    <rPh sb="2" eb="3">
      <t>シタ</t>
    </rPh>
    <rPh sb="3" eb="5">
      <t>ウケオイ</t>
    </rPh>
    <rPh sb="5" eb="6">
      <t>ニン</t>
    </rPh>
    <rPh sb="7" eb="9">
      <t>ヘンコウ</t>
    </rPh>
    <rPh sb="9" eb="10">
      <t>マタ</t>
    </rPh>
    <rPh sb="11" eb="13">
      <t>ツイカ</t>
    </rPh>
    <rPh sb="13" eb="14">
      <t>トウ</t>
    </rPh>
    <rPh sb="18" eb="20">
      <t>リユウ</t>
    </rPh>
    <rPh sb="21" eb="23">
      <t>キンガク</t>
    </rPh>
    <rPh sb="24" eb="26">
      <t>ヘンコウ</t>
    </rPh>
    <rPh sb="26" eb="27">
      <t>トウ</t>
    </rPh>
    <rPh sb="28" eb="29">
      <t>フク</t>
    </rPh>
    <phoneticPr fontId="2"/>
  </si>
  <si>
    <t>４　主要資材購入先が変更又は追加となった理由（金額の変更等も含む）</t>
    <rPh sb="2" eb="4">
      <t>シュヨウ</t>
    </rPh>
    <rPh sb="4" eb="6">
      <t>シザイ</t>
    </rPh>
    <rPh sb="6" eb="8">
      <t>コウニュウ</t>
    </rPh>
    <rPh sb="8" eb="9">
      <t>サキ</t>
    </rPh>
    <rPh sb="10" eb="12">
      <t>ヘンコウ</t>
    </rPh>
    <rPh sb="12" eb="13">
      <t>マタ</t>
    </rPh>
    <rPh sb="14" eb="16">
      <t>ツイカ</t>
    </rPh>
    <rPh sb="20" eb="22">
      <t>リユウ</t>
    </rPh>
    <rPh sb="23" eb="25">
      <t>キンガク</t>
    </rPh>
    <rPh sb="26" eb="28">
      <t>ヘンコウ</t>
    </rPh>
    <rPh sb="28" eb="29">
      <t>トウ</t>
    </rPh>
    <rPh sb="30" eb="31">
      <t>フク</t>
    </rPh>
    <phoneticPr fontId="2"/>
  </si>
  <si>
    <t>５　その他</t>
    <rPh sb="4" eb="5">
      <t>タ</t>
    </rPh>
    <phoneticPr fontId="2"/>
  </si>
  <si>
    <t>（２）労務費</t>
    <phoneticPr fontId="2"/>
  </si>
  <si>
    <t>（３）支給材料費</t>
    <phoneticPr fontId="2"/>
  </si>
  <si>
    <t>施工体系図</t>
    <phoneticPr fontId="2"/>
  </si>
  <si>
    <t>　自　　　　　　　年　    　　 　　月　　  　  　 　日
　至　　　　　　　年　     　　　　月　　　　 　    日</t>
    <phoneticPr fontId="2"/>
  </si>
  <si>
    <t>担当工事　　　　　　　　　　　　　　　　　　　　　　　　　　　　　　　　　　　　　　　　　　　　　　　　　　　　　　　　　　　　　　　　　　　　　　　　　　　　　　内　　　容</t>
    <phoneticPr fontId="2"/>
  </si>
  <si>
    <t>担当工事　　　　　　　　　　　　　　　　　　　　　　　　　　　　　　　　　　　　　　　　　　　　　　　　　　　　　　　　　　　　　　　　　　　　　　　　　　　　　　内　　　容</t>
    <phoneticPr fontId="2"/>
  </si>
  <si>
    <t>支払関係資料整理表</t>
    <rPh sb="0" eb="2">
      <t>シハライ</t>
    </rPh>
    <rPh sb="2" eb="4">
      <t>カンケイ</t>
    </rPh>
    <rPh sb="4" eb="6">
      <t>シリョウ</t>
    </rPh>
    <rPh sb="6" eb="8">
      <t>セイリ</t>
    </rPh>
    <rPh sb="8" eb="9">
      <t>ヒョウ</t>
    </rPh>
    <phoneticPr fontId="2"/>
  </si>
  <si>
    <t>外注業者名</t>
    <rPh sb="0" eb="2">
      <t>ガイチュウ</t>
    </rPh>
    <rPh sb="2" eb="4">
      <t>ギョウシャ</t>
    </rPh>
    <rPh sb="4" eb="5">
      <t>メイ</t>
    </rPh>
    <phoneticPr fontId="2"/>
  </si>
  <si>
    <t>最終契約金額</t>
    <rPh sb="0" eb="2">
      <t>サイシュウ</t>
    </rPh>
    <rPh sb="2" eb="4">
      <t>ケイヤク</t>
    </rPh>
    <rPh sb="4" eb="6">
      <t>キンガク</t>
    </rPh>
    <phoneticPr fontId="2"/>
  </si>
  <si>
    <t>外注業者からの請求状況</t>
    <rPh sb="0" eb="2">
      <t>ガイチュウ</t>
    </rPh>
    <rPh sb="2" eb="4">
      <t>ギョウシャ</t>
    </rPh>
    <rPh sb="7" eb="9">
      <t>セイキュウ</t>
    </rPh>
    <rPh sb="9" eb="11">
      <t>ジョウキョウ</t>
    </rPh>
    <phoneticPr fontId="2"/>
  </si>
  <si>
    <t>外注業者への支払状況</t>
    <rPh sb="0" eb="2">
      <t>ガイチュウ</t>
    </rPh>
    <rPh sb="2" eb="4">
      <t>ギョウシャ</t>
    </rPh>
    <rPh sb="6" eb="8">
      <t>シハライ</t>
    </rPh>
    <rPh sb="8" eb="10">
      <t>ジョウキョウ</t>
    </rPh>
    <phoneticPr fontId="2"/>
  </si>
  <si>
    <t>請求日</t>
    <rPh sb="0" eb="2">
      <t>セイキュウ</t>
    </rPh>
    <rPh sb="2" eb="3">
      <t>ビ</t>
    </rPh>
    <phoneticPr fontId="2"/>
  </si>
  <si>
    <t>請求金額</t>
    <rPh sb="0" eb="2">
      <t>セイキュウ</t>
    </rPh>
    <rPh sb="2" eb="4">
      <t>キンガク</t>
    </rPh>
    <phoneticPr fontId="2"/>
  </si>
  <si>
    <t>支払日</t>
    <rPh sb="0" eb="3">
      <t>シハライビ</t>
    </rPh>
    <phoneticPr fontId="2"/>
  </si>
  <si>
    <t>控除額（１）</t>
    <rPh sb="0" eb="2">
      <t>コウジョ</t>
    </rPh>
    <rPh sb="2" eb="3">
      <t>ガク</t>
    </rPh>
    <phoneticPr fontId="2"/>
  </si>
  <si>
    <t>左記の理由</t>
    <rPh sb="0" eb="2">
      <t>サキ</t>
    </rPh>
    <rPh sb="3" eb="5">
      <t>リユウ</t>
    </rPh>
    <phoneticPr fontId="2"/>
  </si>
  <si>
    <t>控除額（２）</t>
    <rPh sb="0" eb="2">
      <t>コウジョ</t>
    </rPh>
    <rPh sb="2" eb="3">
      <t>ガク</t>
    </rPh>
    <phoneticPr fontId="2"/>
  </si>
  <si>
    <t>実支払額</t>
    <rPh sb="0" eb="1">
      <t>ジツ</t>
    </rPh>
    <rPh sb="1" eb="3">
      <t>シハライ</t>
    </rPh>
    <rPh sb="3" eb="4">
      <t>ガク</t>
    </rPh>
    <phoneticPr fontId="2"/>
  </si>
  <si>
    <t>合計</t>
    <rPh sb="0" eb="2">
      <t>ゴウケイ</t>
    </rPh>
    <phoneticPr fontId="2"/>
  </si>
  <si>
    <t>①</t>
    <phoneticPr fontId="2"/>
  </si>
  <si>
    <t>②</t>
    <phoneticPr fontId="2"/>
  </si>
  <si>
    <t>③</t>
    <phoneticPr fontId="2"/>
  </si>
  <si>
    <t>①+②+③</t>
    <phoneticPr fontId="2"/>
  </si>
  <si>
    <t>○○建設</t>
    <rPh sb="2" eb="4">
      <t>ケンセツ</t>
    </rPh>
    <phoneticPr fontId="2"/>
  </si>
  <si>
    <t>資材費立替分</t>
    <rPh sb="0" eb="2">
      <t>シザイ</t>
    </rPh>
    <rPh sb="2" eb="3">
      <t>ヒ</t>
    </rPh>
    <rPh sb="3" eb="5">
      <t>タテカエ</t>
    </rPh>
    <rPh sb="5" eb="6">
      <t>ブン</t>
    </rPh>
    <phoneticPr fontId="2"/>
  </si>
  <si>
    <t>４）　「元請（実績）／（当初）」の欄において，著しい増減がある場合，その理由を備考欄に記入してください。（契約数量変更に伴う増減は除く。）</t>
    <rPh sb="4" eb="6">
      <t>モトウケ</t>
    </rPh>
    <rPh sb="7" eb="9">
      <t>ジッセキ</t>
    </rPh>
    <rPh sb="12" eb="14">
      <t>トウショ</t>
    </rPh>
    <rPh sb="17" eb="18">
      <t>ラン</t>
    </rPh>
    <rPh sb="23" eb="24">
      <t>イチジル</t>
    </rPh>
    <rPh sb="26" eb="28">
      <t>ゾウゲン</t>
    </rPh>
    <rPh sb="31" eb="33">
      <t>バアイ</t>
    </rPh>
    <rPh sb="36" eb="38">
      <t>リユウ</t>
    </rPh>
    <rPh sb="39" eb="41">
      <t>ビコウ</t>
    </rPh>
    <rPh sb="41" eb="42">
      <t>ラン</t>
    </rPh>
    <rPh sb="43" eb="45">
      <t>キニュウ</t>
    </rPh>
    <rPh sb="53" eb="55">
      <t>ケイヤク</t>
    </rPh>
    <rPh sb="55" eb="57">
      <t>スウリョウ</t>
    </rPh>
    <rPh sb="57" eb="59">
      <t>ヘンコウ</t>
    </rPh>
    <rPh sb="60" eb="61">
      <t>トモナ</t>
    </rPh>
    <rPh sb="62" eb="64">
      <t>ゾウゲン</t>
    </rPh>
    <rPh sb="65" eb="66">
      <t>ノゾ</t>
    </rPh>
    <phoneticPr fontId="2"/>
  </si>
  <si>
    <t>c/a</t>
    <phoneticPr fontId="2"/>
  </si>
  <si>
    <t>d/b</t>
    <phoneticPr fontId="2"/>
  </si>
  <si>
    <t>　共通仮設費（積上げ分）</t>
    <rPh sb="1" eb="3">
      <t>キョウツウ</t>
    </rPh>
    <rPh sb="3" eb="5">
      <t>カセツ</t>
    </rPh>
    <rPh sb="5" eb="6">
      <t>ヒ</t>
    </rPh>
    <rPh sb="7" eb="9">
      <t>ツミア</t>
    </rPh>
    <rPh sb="10" eb="11">
      <t>ブン</t>
    </rPh>
    <phoneticPr fontId="2"/>
  </si>
  <si>
    <t>　共通仮設費（率分）</t>
    <rPh sb="1" eb="3">
      <t>キョウツウ</t>
    </rPh>
    <rPh sb="3" eb="5">
      <t>カセツ</t>
    </rPh>
    <rPh sb="5" eb="6">
      <t>ヒ</t>
    </rPh>
    <rPh sb="7" eb="8">
      <t>リツ</t>
    </rPh>
    <rPh sb="8" eb="9">
      <t>ブン</t>
    </rPh>
    <phoneticPr fontId="2"/>
  </si>
  <si>
    <t>　現場管理費</t>
    <rPh sb="1" eb="3">
      <t>ゲンバ</t>
    </rPh>
    <rPh sb="3" eb="6">
      <t>カンリヒ</t>
    </rPh>
    <phoneticPr fontId="2"/>
  </si>
  <si>
    <t>　一般管理費等</t>
    <rPh sb="1" eb="3">
      <t>イッパン</t>
    </rPh>
    <rPh sb="3" eb="6">
      <t>カンリヒ</t>
    </rPh>
    <rPh sb="6" eb="7">
      <t>トウ</t>
    </rPh>
    <phoneticPr fontId="2"/>
  </si>
  <si>
    <t>　契約保証費</t>
    <rPh sb="1" eb="3">
      <t>ケイヤク</t>
    </rPh>
    <rPh sb="3" eb="5">
      <t>ホショウ</t>
    </rPh>
    <rPh sb="5" eb="6">
      <t>ヒ</t>
    </rPh>
    <phoneticPr fontId="2"/>
  </si>
  <si>
    <t>１）</t>
    <phoneticPr fontId="2"/>
  </si>
  <si>
    <t>３）</t>
    <phoneticPr fontId="2"/>
  </si>
  <si>
    <t>１）</t>
    <phoneticPr fontId="2"/>
  </si>
  <si>
    <t>２）</t>
    <phoneticPr fontId="2"/>
  </si>
  <si>
    <t>「入札者との関係」欄は、購入先予定業者との関係を記入。（例）協力会社、同族会社、資本提携会社等を記入し，関係を証明する規約，登録書等を添付してください。</t>
    <phoneticPr fontId="2"/>
  </si>
  <si>
    <t>６）</t>
    <phoneticPr fontId="2"/>
  </si>
  <si>
    <t>b/a</t>
    <phoneticPr fontId="2"/>
  </si>
  <si>
    <t>b/c</t>
    <phoneticPr fontId="2"/>
  </si>
  <si>
    <t>世話役</t>
    <rPh sb="0" eb="3">
      <t>セワヤク</t>
    </rPh>
    <phoneticPr fontId="2"/>
  </si>
  <si>
    <t>特殊
作業員</t>
    <rPh sb="0" eb="2">
      <t>トクシュ</t>
    </rPh>
    <rPh sb="3" eb="6">
      <t>サギョウイン</t>
    </rPh>
    <phoneticPr fontId="2"/>
  </si>
  <si>
    <t>普通
作業員</t>
    <rPh sb="0" eb="2">
      <t>フツウ</t>
    </rPh>
    <rPh sb="3" eb="6">
      <t>サギョウイン</t>
    </rPh>
    <phoneticPr fontId="2"/>
  </si>
  <si>
    <t>特殊
運転手</t>
    <rPh sb="0" eb="2">
      <t>トクシュ</t>
    </rPh>
    <rPh sb="3" eb="6">
      <t>ウンテンシュ</t>
    </rPh>
    <phoneticPr fontId="2"/>
  </si>
  <si>
    <t>一般
運転手</t>
    <rPh sb="0" eb="2">
      <t>イッパン</t>
    </rPh>
    <rPh sb="3" eb="6">
      <t>ウンテンシュ</t>
    </rPh>
    <phoneticPr fontId="2"/>
  </si>
  <si>
    <t>交通
誘導員</t>
    <rPh sb="0" eb="2">
      <t>コウツウ</t>
    </rPh>
    <rPh sb="3" eb="6">
      <t>ユウドウイン</t>
    </rPh>
    <phoneticPr fontId="2"/>
  </si>
  <si>
    <t>実績/官単価
b/c</t>
    <phoneticPr fontId="2"/>
  </si>
  <si>
    <t>b/c</t>
    <phoneticPr fontId="2"/>
  </si>
  <si>
    <t>提出資料一覧表</t>
    <rPh sb="0" eb="2">
      <t>テイシュツ</t>
    </rPh>
    <rPh sb="2" eb="4">
      <t>シリョウ</t>
    </rPh>
    <rPh sb="4" eb="6">
      <t>イチラン</t>
    </rPh>
    <rPh sb="6" eb="7">
      <t>ヒョウ</t>
    </rPh>
    <phoneticPr fontId="2"/>
  </si>
  <si>
    <t>様　　式</t>
    <rPh sb="0" eb="1">
      <t>サマ</t>
    </rPh>
    <rPh sb="3" eb="4">
      <t>シキ</t>
    </rPh>
    <phoneticPr fontId="2"/>
  </si>
  <si>
    <t>名　　　称</t>
    <rPh sb="0" eb="1">
      <t>ナ</t>
    </rPh>
    <rPh sb="4" eb="5">
      <t>ショウ</t>
    </rPh>
    <phoneticPr fontId="2"/>
  </si>
  <si>
    <t>重点
調査
以外</t>
    <rPh sb="0" eb="2">
      <t>ジュウテン</t>
    </rPh>
    <rPh sb="3" eb="5">
      <t>チョウサ</t>
    </rPh>
    <rPh sb="6" eb="8">
      <t>イガイ</t>
    </rPh>
    <phoneticPr fontId="2"/>
  </si>
  <si>
    <t>重点
調査</t>
    <rPh sb="0" eb="2">
      <t>ジュウテン</t>
    </rPh>
    <rPh sb="3" eb="5">
      <t>チョウサ</t>
    </rPh>
    <phoneticPr fontId="2"/>
  </si>
  <si>
    <t>ページ</t>
    <phoneticPr fontId="2"/>
  </si>
  <si>
    <t>提出資料一覧表</t>
    <rPh sb="4" eb="6">
      <t>イチラン</t>
    </rPh>
    <rPh sb="6" eb="7">
      <t>ヒョウ</t>
    </rPh>
    <phoneticPr fontId="2"/>
  </si>
  <si>
    <t>○</t>
    <phoneticPr fontId="2"/>
  </si>
  <si>
    <t>○</t>
  </si>
  <si>
    <t>提出資料チェックリスト</t>
    <phoneticPr fontId="2"/>
  </si>
  <si>
    <t>調　査　票</t>
    <rPh sb="0" eb="1">
      <t>チョウ</t>
    </rPh>
    <rPh sb="2" eb="3">
      <t>サ</t>
    </rPh>
    <rPh sb="4" eb="5">
      <t>ヒョウ</t>
    </rPh>
    <phoneticPr fontId="2"/>
  </si>
  <si>
    <t>比　較　表</t>
    <rPh sb="0" eb="1">
      <t>ヒ</t>
    </rPh>
    <rPh sb="2" eb="3">
      <t>クラ</t>
    </rPh>
    <rPh sb="4" eb="5">
      <t>ヒョウ</t>
    </rPh>
    <phoneticPr fontId="2"/>
  </si>
  <si>
    <t>積算内訳書の比較表</t>
    <rPh sb="0" eb="2">
      <t>セキサン</t>
    </rPh>
    <rPh sb="2" eb="4">
      <t>ウチワケ</t>
    </rPh>
    <rPh sb="4" eb="5">
      <t>ショ</t>
    </rPh>
    <rPh sb="6" eb="8">
      <t>ヒカク</t>
    </rPh>
    <rPh sb="8" eb="9">
      <t>ヒョウ</t>
    </rPh>
    <phoneticPr fontId="2"/>
  </si>
  <si>
    <t>資材購入先一覧（主要資材）の比較表</t>
    <rPh sb="0" eb="2">
      <t>シザイ</t>
    </rPh>
    <rPh sb="2" eb="4">
      <t>コウニュウ</t>
    </rPh>
    <rPh sb="4" eb="5">
      <t>サキ</t>
    </rPh>
    <rPh sb="5" eb="7">
      <t>イチラン</t>
    </rPh>
    <rPh sb="8" eb="9">
      <t>シュ</t>
    </rPh>
    <rPh sb="9" eb="10">
      <t>ヨウ</t>
    </rPh>
    <rPh sb="10" eb="12">
      <t>シザイ</t>
    </rPh>
    <rPh sb="14" eb="16">
      <t>ヒカク</t>
    </rPh>
    <rPh sb="16" eb="17">
      <t>ヒョウ</t>
    </rPh>
    <phoneticPr fontId="2"/>
  </si>
  <si>
    <t>手持ち機械の比較表（主要機械）</t>
    <rPh sb="0" eb="2">
      <t>テモ</t>
    </rPh>
    <rPh sb="3" eb="5">
      <t>キカイ</t>
    </rPh>
    <rPh sb="6" eb="8">
      <t>ヒカク</t>
    </rPh>
    <rPh sb="8" eb="9">
      <t>ヒョウ</t>
    </rPh>
    <rPh sb="10" eb="11">
      <t>シュ</t>
    </rPh>
    <rPh sb="11" eb="12">
      <t>ヨウ</t>
    </rPh>
    <rPh sb="12" eb="14">
      <t>キカイ</t>
    </rPh>
    <phoneticPr fontId="2"/>
  </si>
  <si>
    <t>建設副産物の搬出等の比較表</t>
    <rPh sb="0" eb="2">
      <t>ケンセツ</t>
    </rPh>
    <rPh sb="2" eb="5">
      <t>フクサンブツ</t>
    </rPh>
    <rPh sb="6" eb="8">
      <t>ハンシュツ</t>
    </rPh>
    <rPh sb="8" eb="9">
      <t>トウ</t>
    </rPh>
    <rPh sb="10" eb="12">
      <t>ヒカク</t>
    </rPh>
    <rPh sb="12" eb="13">
      <t>ヒョウ</t>
    </rPh>
    <phoneticPr fontId="2"/>
  </si>
  <si>
    <t>※工事完成後に受注者が提出する様式及び本提出用紙編でのページを上表に示す。</t>
    <rPh sb="7" eb="9">
      <t>ジュチュウ</t>
    </rPh>
    <rPh sb="31" eb="32">
      <t>ジョウ</t>
    </rPh>
    <phoneticPr fontId="2"/>
  </si>
  <si>
    <t>※低入札調査時に重点調査を行なった場合は上表すべての様式を提出する。</t>
    <rPh sb="1" eb="2">
      <t>テイ</t>
    </rPh>
    <rPh sb="2" eb="4">
      <t>ニュウサツ</t>
    </rPh>
    <rPh sb="4" eb="6">
      <t>チョウサ</t>
    </rPh>
    <rPh sb="6" eb="7">
      <t>ジ</t>
    </rPh>
    <rPh sb="8" eb="10">
      <t>ジュウテン</t>
    </rPh>
    <rPh sb="10" eb="12">
      <t>チョウサ</t>
    </rPh>
    <rPh sb="13" eb="14">
      <t>オコ</t>
    </rPh>
    <rPh sb="17" eb="19">
      <t>バアイ</t>
    </rPh>
    <rPh sb="20" eb="21">
      <t>ジョウ</t>
    </rPh>
    <rPh sb="26" eb="28">
      <t>ヨウシキ</t>
    </rPh>
    <rPh sb="29" eb="31">
      <t>テイシュツ</t>
    </rPh>
    <phoneticPr fontId="2"/>
  </si>
  <si>
    <t>※低入札調査時に重点調査を行なっていない場合は上表の該当する様式を提出する。</t>
    <rPh sb="1" eb="2">
      <t>テイ</t>
    </rPh>
    <rPh sb="2" eb="4">
      <t>ニュウサツ</t>
    </rPh>
    <rPh sb="4" eb="6">
      <t>チョウサ</t>
    </rPh>
    <rPh sb="6" eb="7">
      <t>ジ</t>
    </rPh>
    <rPh sb="8" eb="10">
      <t>ジュウテン</t>
    </rPh>
    <rPh sb="10" eb="12">
      <t>チョウサ</t>
    </rPh>
    <rPh sb="13" eb="14">
      <t>オコ</t>
    </rPh>
    <rPh sb="20" eb="22">
      <t>バアイ</t>
    </rPh>
    <rPh sb="23" eb="24">
      <t>ジョウ</t>
    </rPh>
    <rPh sb="26" eb="28">
      <t>ガイトウ</t>
    </rPh>
    <rPh sb="30" eb="32">
      <t>ヨウシキ</t>
    </rPh>
    <rPh sb="33" eb="35">
      <t>テイシュツ</t>
    </rPh>
    <phoneticPr fontId="2"/>
  </si>
  <si>
    <t>表紙</t>
    <rPh sb="0" eb="2">
      <t>ヒョウシ</t>
    </rPh>
    <phoneticPr fontId="2"/>
  </si>
  <si>
    <t>【完成後様式6】に記入した全ての社の「当初契約書～最終契約書」の写しを添付している。</t>
    <rPh sb="1" eb="3">
      <t>カンセイ</t>
    </rPh>
    <rPh sb="3" eb="4">
      <t>ゴ</t>
    </rPh>
    <rPh sb="4" eb="6">
      <t>ヨウシキ</t>
    </rPh>
    <rPh sb="9" eb="11">
      <t>キニュウ</t>
    </rPh>
    <rPh sb="13" eb="14">
      <t>スベ</t>
    </rPh>
    <rPh sb="16" eb="17">
      <t>シャ</t>
    </rPh>
    <rPh sb="19" eb="21">
      <t>トウショ</t>
    </rPh>
    <rPh sb="21" eb="24">
      <t>ケイヤクショ</t>
    </rPh>
    <rPh sb="25" eb="27">
      <t>サイシュウ</t>
    </rPh>
    <rPh sb="27" eb="30">
      <t>ケイヤクショ</t>
    </rPh>
    <rPh sb="32" eb="33">
      <t>ウツ</t>
    </rPh>
    <rPh sb="35" eb="37">
      <t>テンプ</t>
    </rPh>
    <phoneticPr fontId="2"/>
  </si>
  <si>
    <t>【完成後様式6】に記入した全ての社の「支払（金額，日付）が確認できる資料（銀行等の振込金受取書，振込の承認結果，取引履歴照会結果など）」を添付している。</t>
    <rPh sb="1" eb="3">
      <t>カンセイ</t>
    </rPh>
    <rPh sb="3" eb="4">
      <t>ゴ</t>
    </rPh>
    <rPh sb="16" eb="17">
      <t>シャ</t>
    </rPh>
    <rPh sb="19" eb="21">
      <t>シハライ</t>
    </rPh>
    <rPh sb="22" eb="24">
      <t>キンガク</t>
    </rPh>
    <rPh sb="25" eb="27">
      <t>ヒヅケ</t>
    </rPh>
    <rPh sb="29" eb="31">
      <t>カクニン</t>
    </rPh>
    <rPh sb="34" eb="36">
      <t>シリョウ</t>
    </rPh>
    <rPh sb="37" eb="39">
      <t>ギンコウ</t>
    </rPh>
    <rPh sb="39" eb="40">
      <t>トウ</t>
    </rPh>
    <rPh sb="41" eb="43">
      <t>フリコミ</t>
    </rPh>
    <rPh sb="43" eb="44">
      <t>キン</t>
    </rPh>
    <rPh sb="44" eb="47">
      <t>ウケトリショ</t>
    </rPh>
    <rPh sb="48" eb="50">
      <t>フリコミ</t>
    </rPh>
    <rPh sb="51" eb="53">
      <t>ショウニン</t>
    </rPh>
    <rPh sb="53" eb="55">
      <t>ケッカ</t>
    </rPh>
    <rPh sb="56" eb="58">
      <t>トリヒキ</t>
    </rPh>
    <rPh sb="58" eb="60">
      <t>リレキ</t>
    </rPh>
    <rPh sb="60" eb="62">
      <t>ショウカイ</t>
    </rPh>
    <rPh sb="62" eb="64">
      <t>ケッカ</t>
    </rPh>
    <rPh sb="69" eb="71">
      <t>テンプ</t>
    </rPh>
    <phoneticPr fontId="2"/>
  </si>
  <si>
    <t>【完成後様式6】に記入した全ての社について記入している。</t>
    <rPh sb="1" eb="3">
      <t>カンセイ</t>
    </rPh>
    <rPh sb="3" eb="4">
      <t>ゴ</t>
    </rPh>
    <rPh sb="4" eb="6">
      <t>ヨウシキ</t>
    </rPh>
    <rPh sb="9" eb="11">
      <t>キニュウ</t>
    </rPh>
    <rPh sb="13" eb="14">
      <t>スベ</t>
    </rPh>
    <rPh sb="16" eb="17">
      <t>シャ</t>
    </rPh>
    <rPh sb="21" eb="23">
      <t>キニュウ</t>
    </rPh>
    <phoneticPr fontId="2"/>
  </si>
  <si>
    <t>完成後様式1</t>
    <rPh sb="0" eb="2">
      <t>カンセイ</t>
    </rPh>
    <rPh sb="2" eb="3">
      <t>ゴ</t>
    </rPh>
    <rPh sb="3" eb="5">
      <t>ヨウシキ</t>
    </rPh>
    <phoneticPr fontId="2"/>
  </si>
  <si>
    <t>完成後様式2</t>
    <rPh sb="0" eb="2">
      <t>カンセイ</t>
    </rPh>
    <rPh sb="2" eb="3">
      <t>ゴ</t>
    </rPh>
    <rPh sb="3" eb="5">
      <t>ヨウシキ</t>
    </rPh>
    <phoneticPr fontId="2"/>
  </si>
  <si>
    <t>完成後様式3</t>
    <rPh sb="0" eb="2">
      <t>カンセイ</t>
    </rPh>
    <rPh sb="2" eb="3">
      <t>ゴ</t>
    </rPh>
    <rPh sb="3" eb="5">
      <t>ヨウシキ</t>
    </rPh>
    <phoneticPr fontId="2"/>
  </si>
  <si>
    <t>完成後様式4</t>
    <rPh sb="0" eb="2">
      <t>カンセイ</t>
    </rPh>
    <rPh sb="2" eb="3">
      <t>ゴ</t>
    </rPh>
    <rPh sb="3" eb="5">
      <t>ヨウシキ</t>
    </rPh>
    <phoneticPr fontId="2"/>
  </si>
  <si>
    <t>理由書（低価格で施工可能な理由等）</t>
    <rPh sb="0" eb="3">
      <t>リユウショ</t>
    </rPh>
    <rPh sb="15" eb="16">
      <t>トウ</t>
    </rPh>
    <phoneticPr fontId="2"/>
  </si>
  <si>
    <t>完成後様式5</t>
    <rPh sb="0" eb="2">
      <t>カンセイ</t>
    </rPh>
    <rPh sb="2" eb="3">
      <t>ゴ</t>
    </rPh>
    <rPh sb="3" eb="5">
      <t>ヨウシキ</t>
    </rPh>
    <phoneticPr fontId="2"/>
  </si>
  <si>
    <t>工事費内訳調査票
※「一次下請」及び「元請が手配した建設工事以外の社」を全て記入
※「二次下請以下」及び「一次下請以下が手配した建設工事以外の社」は，一次下請に含めて記入</t>
    <rPh sb="11" eb="13">
      <t>イチジ</t>
    </rPh>
    <rPh sb="13" eb="15">
      <t>シタウケ</t>
    </rPh>
    <rPh sb="16" eb="17">
      <t>オヨ</t>
    </rPh>
    <rPh sb="19" eb="21">
      <t>モトウケ</t>
    </rPh>
    <rPh sb="22" eb="24">
      <t>テハイ</t>
    </rPh>
    <rPh sb="26" eb="28">
      <t>ケンセツ</t>
    </rPh>
    <rPh sb="28" eb="30">
      <t>コウジ</t>
    </rPh>
    <rPh sb="30" eb="32">
      <t>イガイ</t>
    </rPh>
    <rPh sb="33" eb="34">
      <t>シャ</t>
    </rPh>
    <rPh sb="36" eb="37">
      <t>スベ</t>
    </rPh>
    <rPh sb="38" eb="40">
      <t>キニュウ</t>
    </rPh>
    <rPh sb="43" eb="45">
      <t>ニジ</t>
    </rPh>
    <rPh sb="45" eb="47">
      <t>シタウケ</t>
    </rPh>
    <rPh sb="47" eb="49">
      <t>イカ</t>
    </rPh>
    <rPh sb="50" eb="51">
      <t>オヨ</t>
    </rPh>
    <rPh sb="53" eb="55">
      <t>イチジ</t>
    </rPh>
    <rPh sb="55" eb="57">
      <t>シタウケ</t>
    </rPh>
    <rPh sb="57" eb="59">
      <t>イカ</t>
    </rPh>
    <rPh sb="60" eb="62">
      <t>テハイ</t>
    </rPh>
    <rPh sb="64" eb="66">
      <t>ケンセツ</t>
    </rPh>
    <rPh sb="66" eb="68">
      <t>コウジ</t>
    </rPh>
    <rPh sb="68" eb="70">
      <t>イガイ</t>
    </rPh>
    <rPh sb="71" eb="72">
      <t>シャ</t>
    </rPh>
    <rPh sb="75" eb="77">
      <t>イチジ</t>
    </rPh>
    <rPh sb="77" eb="79">
      <t>シタウケ</t>
    </rPh>
    <rPh sb="80" eb="81">
      <t>フク</t>
    </rPh>
    <rPh sb="83" eb="85">
      <t>キニュウ</t>
    </rPh>
    <phoneticPr fontId="2"/>
  </si>
  <si>
    <t>施工体系図
※「全ての下請」及び「全ての建設工事以外の社」を記入</t>
    <rPh sb="8" eb="9">
      <t>スベ</t>
    </rPh>
    <rPh sb="11" eb="13">
      <t>シタウケ</t>
    </rPh>
    <rPh sb="14" eb="15">
      <t>オヨ</t>
    </rPh>
    <rPh sb="17" eb="18">
      <t>スベ</t>
    </rPh>
    <rPh sb="20" eb="22">
      <t>ケンセツ</t>
    </rPh>
    <rPh sb="22" eb="24">
      <t>コウジ</t>
    </rPh>
    <rPh sb="24" eb="26">
      <t>イガイ</t>
    </rPh>
    <rPh sb="27" eb="28">
      <t>シャ</t>
    </rPh>
    <rPh sb="30" eb="32">
      <t>キニュウ</t>
    </rPh>
    <phoneticPr fontId="2"/>
  </si>
  <si>
    <t>完成後様式6</t>
    <rPh sb="0" eb="2">
      <t>カンセイ</t>
    </rPh>
    <rPh sb="2" eb="3">
      <t>ゴ</t>
    </rPh>
    <rPh sb="3" eb="5">
      <t>ヨウシキ</t>
    </rPh>
    <phoneticPr fontId="2"/>
  </si>
  <si>
    <t>＜添付資料＞
○外注に係わる資料
・当初契約書～最終契約書の写し
・支払（金額，日付）が確認できる資料
・支払状況を整理した資料
※「完成後様式6」に記入した「全ての社」について添付</t>
    <rPh sb="18" eb="20">
      <t>トウショ</t>
    </rPh>
    <rPh sb="20" eb="23">
      <t>ケイヤクショ</t>
    </rPh>
    <rPh sb="24" eb="26">
      <t>サイシュウ</t>
    </rPh>
    <rPh sb="26" eb="28">
      <t>ケイヤク</t>
    </rPh>
    <rPh sb="28" eb="29">
      <t>ショ</t>
    </rPh>
    <rPh sb="30" eb="31">
      <t>ウツ</t>
    </rPh>
    <rPh sb="37" eb="39">
      <t>キンガク</t>
    </rPh>
    <rPh sb="40" eb="42">
      <t>ヒヅケ</t>
    </rPh>
    <rPh sb="53" eb="55">
      <t>シハライ</t>
    </rPh>
    <rPh sb="55" eb="57">
      <t>ジョウキョウ</t>
    </rPh>
    <rPh sb="58" eb="60">
      <t>セイリ</t>
    </rPh>
    <rPh sb="62" eb="64">
      <t>シリョウ</t>
    </rPh>
    <rPh sb="67" eb="69">
      <t>カンセイ</t>
    </rPh>
    <rPh sb="69" eb="70">
      <t>ゴ</t>
    </rPh>
    <rPh sb="70" eb="72">
      <t>ヨウシキ</t>
    </rPh>
    <rPh sb="75" eb="77">
      <t>キニュウ</t>
    </rPh>
    <rPh sb="80" eb="81">
      <t>スベ</t>
    </rPh>
    <rPh sb="83" eb="84">
      <t>シャ</t>
    </rPh>
    <rPh sb="89" eb="91">
      <t>テンプ</t>
    </rPh>
    <phoneticPr fontId="2"/>
  </si>
  <si>
    <t>手持ち資材の比較表</t>
    <rPh sb="0" eb="2">
      <t>テモ</t>
    </rPh>
    <rPh sb="3" eb="5">
      <t>シザイ</t>
    </rPh>
    <rPh sb="6" eb="8">
      <t>ヒカク</t>
    </rPh>
    <rPh sb="8" eb="9">
      <t>ヒョウ</t>
    </rPh>
    <phoneticPr fontId="2"/>
  </si>
  <si>
    <t>　完成後比較表1</t>
    <rPh sb="1" eb="3">
      <t>カンセイ</t>
    </rPh>
    <rPh sb="3" eb="4">
      <t>ゴ</t>
    </rPh>
    <rPh sb="4" eb="6">
      <t>ヒカク</t>
    </rPh>
    <rPh sb="6" eb="7">
      <t>ヒョウ</t>
    </rPh>
    <phoneticPr fontId="2"/>
  </si>
  <si>
    <t>　完成後比較表2</t>
    <rPh sb="1" eb="3">
      <t>カンセイ</t>
    </rPh>
    <rPh sb="3" eb="4">
      <t>ゴ</t>
    </rPh>
    <rPh sb="4" eb="6">
      <t>ヒカク</t>
    </rPh>
    <rPh sb="6" eb="7">
      <t>ヒョウ</t>
    </rPh>
    <phoneticPr fontId="2"/>
  </si>
  <si>
    <t>　完成後比較表3</t>
    <rPh sb="1" eb="3">
      <t>カンセイ</t>
    </rPh>
    <rPh sb="3" eb="4">
      <t>ゴ</t>
    </rPh>
    <rPh sb="4" eb="6">
      <t>ヒカク</t>
    </rPh>
    <rPh sb="6" eb="7">
      <t>ヒョウ</t>
    </rPh>
    <phoneticPr fontId="2"/>
  </si>
  <si>
    <t>＜添付資料＞
○主要資材購入に係わる資料
・支払（金額，日付）が確認できる資料</t>
    <rPh sb="8" eb="10">
      <t>シュヨウ</t>
    </rPh>
    <rPh sb="10" eb="12">
      <t>シザイ</t>
    </rPh>
    <rPh sb="12" eb="14">
      <t>コウニュウ</t>
    </rPh>
    <rPh sb="15" eb="16">
      <t>カカ</t>
    </rPh>
    <rPh sb="18" eb="20">
      <t>シリョウ</t>
    </rPh>
    <rPh sb="25" eb="27">
      <t>キンガク</t>
    </rPh>
    <rPh sb="28" eb="30">
      <t>ヒヅケ</t>
    </rPh>
    <rPh sb="37" eb="39">
      <t>シリョウ</t>
    </rPh>
    <phoneticPr fontId="2"/>
  </si>
  <si>
    <t>　完成後比較表4</t>
    <rPh sb="1" eb="3">
      <t>カンセイ</t>
    </rPh>
    <rPh sb="3" eb="4">
      <t>ゴ</t>
    </rPh>
    <rPh sb="4" eb="6">
      <t>ヒカク</t>
    </rPh>
    <rPh sb="6" eb="7">
      <t>ヒョウ</t>
    </rPh>
    <phoneticPr fontId="2"/>
  </si>
  <si>
    <t>＜添付資料＞
・労務員数の確認ができる資料（出勤簿等）
・日額賃金が確認できる資料
・１つの職種に複数の従事者が存在する場合は，平均単価の算出方法が確認できる資料
※「完成後様式6」に記入した「全ての社」について添付</t>
    <rPh sb="8" eb="10">
      <t>ロウム</t>
    </rPh>
    <rPh sb="10" eb="12">
      <t>インスウ</t>
    </rPh>
    <rPh sb="13" eb="15">
      <t>カクニン</t>
    </rPh>
    <rPh sb="19" eb="21">
      <t>シリョウ</t>
    </rPh>
    <rPh sb="22" eb="24">
      <t>シュッキン</t>
    </rPh>
    <rPh sb="24" eb="25">
      <t>ボ</t>
    </rPh>
    <rPh sb="25" eb="26">
      <t>トウ</t>
    </rPh>
    <rPh sb="29" eb="31">
      <t>ニチガク</t>
    </rPh>
    <rPh sb="31" eb="32">
      <t>チン</t>
    </rPh>
    <rPh sb="32" eb="33">
      <t>キン</t>
    </rPh>
    <rPh sb="34" eb="36">
      <t>カクニン</t>
    </rPh>
    <rPh sb="39" eb="41">
      <t>シリョウ</t>
    </rPh>
    <rPh sb="46" eb="48">
      <t>ショクシュ</t>
    </rPh>
    <rPh sb="49" eb="51">
      <t>フクスウ</t>
    </rPh>
    <rPh sb="52" eb="55">
      <t>ジュウジシャ</t>
    </rPh>
    <rPh sb="56" eb="58">
      <t>ソンザイ</t>
    </rPh>
    <rPh sb="60" eb="62">
      <t>バアイ</t>
    </rPh>
    <rPh sb="64" eb="66">
      <t>ヘイキン</t>
    </rPh>
    <rPh sb="66" eb="68">
      <t>タンカ</t>
    </rPh>
    <rPh sb="69" eb="71">
      <t>サンシュツ</t>
    </rPh>
    <rPh sb="71" eb="73">
      <t>ホウホウ</t>
    </rPh>
    <rPh sb="74" eb="76">
      <t>カクニン</t>
    </rPh>
    <rPh sb="79" eb="81">
      <t>シリョウ</t>
    </rPh>
    <rPh sb="84" eb="86">
      <t>カンセイ</t>
    </rPh>
    <rPh sb="86" eb="87">
      <t>ゴ</t>
    </rPh>
    <rPh sb="87" eb="89">
      <t>ヨウシキ</t>
    </rPh>
    <rPh sb="92" eb="94">
      <t>キニュウ</t>
    </rPh>
    <rPh sb="97" eb="98">
      <t>スベ</t>
    </rPh>
    <rPh sb="100" eb="101">
      <t>シャ</t>
    </rPh>
    <rPh sb="106" eb="108">
      <t>テンプ</t>
    </rPh>
    <phoneticPr fontId="2"/>
  </si>
  <si>
    <t>　完成後比較表5</t>
    <rPh sb="1" eb="3">
      <t>カンセイ</t>
    </rPh>
    <rPh sb="3" eb="4">
      <t>ゴ</t>
    </rPh>
    <rPh sb="4" eb="6">
      <t>ヒカク</t>
    </rPh>
    <rPh sb="6" eb="7">
      <t>ヒョウ</t>
    </rPh>
    <phoneticPr fontId="2"/>
  </si>
  <si>
    <t>労務者の確保計画の比較表
※「完成後様式6」に記入した「全ての社」について記入</t>
    <rPh sb="0" eb="2">
      <t>ロウム</t>
    </rPh>
    <rPh sb="2" eb="3">
      <t>シャ</t>
    </rPh>
    <rPh sb="4" eb="6">
      <t>カクホ</t>
    </rPh>
    <rPh sb="6" eb="8">
      <t>ケイカク</t>
    </rPh>
    <rPh sb="9" eb="11">
      <t>ヒカク</t>
    </rPh>
    <rPh sb="11" eb="12">
      <t>ヒョウ</t>
    </rPh>
    <rPh sb="15" eb="17">
      <t>カンセイ</t>
    </rPh>
    <rPh sb="17" eb="18">
      <t>ゴ</t>
    </rPh>
    <rPh sb="18" eb="20">
      <t>ヨウシキ</t>
    </rPh>
    <rPh sb="23" eb="25">
      <t>キニュウ</t>
    </rPh>
    <rPh sb="28" eb="29">
      <t>スベ</t>
    </rPh>
    <rPh sb="31" eb="32">
      <t>シャ</t>
    </rPh>
    <rPh sb="37" eb="39">
      <t>キニュウ</t>
    </rPh>
    <phoneticPr fontId="2"/>
  </si>
  <si>
    <t>　完成後比較表6</t>
    <rPh sb="1" eb="3">
      <t>カンセイ</t>
    </rPh>
    <rPh sb="3" eb="4">
      <t>ゴ</t>
    </rPh>
    <rPh sb="4" eb="6">
      <t>ヒカク</t>
    </rPh>
    <rPh sb="6" eb="7">
      <t>ヒョウ</t>
    </rPh>
    <phoneticPr fontId="2"/>
  </si>
  <si>
    <t>工種別労務者配置計画の比較表
※「完成後様式6」に記入した「全ての社」について記入</t>
    <rPh sb="0" eb="1">
      <t>コウ</t>
    </rPh>
    <rPh sb="1" eb="3">
      <t>シュベツ</t>
    </rPh>
    <rPh sb="3" eb="5">
      <t>ロウム</t>
    </rPh>
    <rPh sb="5" eb="6">
      <t>シャ</t>
    </rPh>
    <rPh sb="6" eb="8">
      <t>ハイチ</t>
    </rPh>
    <rPh sb="8" eb="10">
      <t>ケイカク</t>
    </rPh>
    <rPh sb="11" eb="14">
      <t>ヒカクヒョウ</t>
    </rPh>
    <rPh sb="17" eb="19">
      <t>カンセイ</t>
    </rPh>
    <rPh sb="19" eb="20">
      <t>ゴ</t>
    </rPh>
    <rPh sb="20" eb="22">
      <t>ヨウシキ</t>
    </rPh>
    <rPh sb="25" eb="27">
      <t>キニュウ</t>
    </rPh>
    <rPh sb="30" eb="31">
      <t>スベ</t>
    </rPh>
    <rPh sb="33" eb="34">
      <t>シャ</t>
    </rPh>
    <rPh sb="39" eb="41">
      <t>キニュウ</t>
    </rPh>
    <phoneticPr fontId="2"/>
  </si>
  <si>
    <t>　完成後比較表7</t>
    <rPh sb="1" eb="3">
      <t>カンセイ</t>
    </rPh>
    <rPh sb="3" eb="4">
      <t>ゴ</t>
    </rPh>
    <rPh sb="4" eb="6">
      <t>ヒカク</t>
    </rPh>
    <rPh sb="6" eb="7">
      <t>ヒョウ</t>
    </rPh>
    <phoneticPr fontId="2"/>
  </si>
  <si>
    <t>＜添付資料＞
○建設副産物処理に係わる資料
・支払（金額，日付）が確認できる資料</t>
    <rPh sb="8" eb="10">
      <t>ケンセツ</t>
    </rPh>
    <rPh sb="10" eb="13">
      <t>フクサンブツ</t>
    </rPh>
    <rPh sb="13" eb="15">
      <t>ショリ</t>
    </rPh>
    <rPh sb="16" eb="17">
      <t>カカ</t>
    </rPh>
    <rPh sb="19" eb="21">
      <t>シリョウ</t>
    </rPh>
    <rPh sb="26" eb="28">
      <t>キンガク</t>
    </rPh>
    <rPh sb="29" eb="31">
      <t>ヒヅケ</t>
    </rPh>
    <rPh sb="38" eb="40">
      <t>シリョウ</t>
    </rPh>
    <phoneticPr fontId="2"/>
  </si>
  <si>
    <t>【完成後様式4】低価格で施工可能な理由書</t>
    <rPh sb="1" eb="3">
      <t>カンセイ</t>
    </rPh>
    <rPh sb="3" eb="4">
      <t>ゴ</t>
    </rPh>
    <rPh sb="4" eb="6">
      <t>ヨウシキ</t>
    </rPh>
    <phoneticPr fontId="2"/>
  </si>
  <si>
    <t>【完成後様式5】工事費内訳調査票</t>
    <rPh sb="1" eb="3">
      <t>カンセイ</t>
    </rPh>
    <rPh sb="3" eb="4">
      <t>ゴ</t>
    </rPh>
    <phoneticPr fontId="2"/>
  </si>
  <si>
    <r>
      <t>「当該価格で施工可能な理由」などを直接工事費，共通仮設費，現場管理費，一般管理費の各費目別に具体的に</t>
    </r>
    <r>
      <rPr>
        <sz val="11"/>
        <rFont val="ＭＳ Ｐゴシック"/>
        <family val="3"/>
        <charset val="128"/>
      </rPr>
      <t>記入している。
また，当初予定していた内容に変更がある場合は，その理由などを具体的に記入している。</t>
    </r>
    <rPh sb="1" eb="3">
      <t>トウガイ</t>
    </rPh>
    <rPh sb="3" eb="5">
      <t>カカク</t>
    </rPh>
    <rPh sb="6" eb="8">
      <t>セコウ</t>
    </rPh>
    <rPh sb="8" eb="10">
      <t>カノウ</t>
    </rPh>
    <rPh sb="41" eb="44">
      <t>カクヒモク</t>
    </rPh>
    <rPh sb="44" eb="45">
      <t>ベツ</t>
    </rPh>
    <rPh sb="46" eb="49">
      <t>グタイテキ</t>
    </rPh>
    <rPh sb="50" eb="52">
      <t>キニュウ</t>
    </rPh>
    <rPh sb="61" eb="63">
      <t>トウショ</t>
    </rPh>
    <rPh sb="63" eb="65">
      <t>ヨテイ</t>
    </rPh>
    <rPh sb="69" eb="71">
      <t>ナイヨウ</t>
    </rPh>
    <rPh sb="72" eb="74">
      <t>ヘンコウ</t>
    </rPh>
    <rPh sb="77" eb="79">
      <t>バアイ</t>
    </rPh>
    <rPh sb="83" eb="85">
      <t>リユウ</t>
    </rPh>
    <rPh sb="88" eb="91">
      <t>グタイテキ</t>
    </rPh>
    <rPh sb="92" eb="94">
      <t>キニュウ</t>
    </rPh>
    <phoneticPr fontId="2"/>
  </si>
  <si>
    <r>
      <t>①直接工事費の合計が，【</t>
    </r>
    <r>
      <rPr>
        <sz val="11"/>
        <rFont val="ＭＳ Ｐゴシック"/>
        <family val="3"/>
        <charset val="128"/>
      </rPr>
      <t>完成後比較表1】の工事完成時の直接工事費と一致している。</t>
    </r>
    <rPh sb="1" eb="3">
      <t>チョクセツ</t>
    </rPh>
    <rPh sb="3" eb="6">
      <t>コウジヒ</t>
    </rPh>
    <rPh sb="7" eb="9">
      <t>ゴウケイ</t>
    </rPh>
    <rPh sb="12" eb="14">
      <t>カンセイ</t>
    </rPh>
    <rPh sb="14" eb="15">
      <t>ゴ</t>
    </rPh>
    <rPh sb="15" eb="18">
      <t>ヒカクヒョウ</t>
    </rPh>
    <rPh sb="21" eb="23">
      <t>コウジ</t>
    </rPh>
    <rPh sb="23" eb="26">
      <t>カンセイジ</t>
    </rPh>
    <rPh sb="27" eb="29">
      <t>チョクセツ</t>
    </rPh>
    <rPh sb="29" eb="32">
      <t>コウジヒ</t>
    </rPh>
    <rPh sb="33" eb="35">
      <t>イッチ</t>
    </rPh>
    <phoneticPr fontId="2"/>
  </si>
  <si>
    <r>
      <t>（１）共通仮設費の合計が，【</t>
    </r>
    <r>
      <rPr>
        <sz val="11"/>
        <rFont val="ＭＳ Ｐゴシック"/>
        <family val="3"/>
        <charset val="128"/>
      </rPr>
      <t>完成後比較表1】の工事完成時の共通仮設費と一致している。</t>
    </r>
    <rPh sb="3" eb="5">
      <t>キョウツウ</t>
    </rPh>
    <rPh sb="5" eb="8">
      <t>カセツヒ</t>
    </rPh>
    <rPh sb="9" eb="11">
      <t>ゴウケイ</t>
    </rPh>
    <rPh sb="14" eb="16">
      <t>カンセイ</t>
    </rPh>
    <rPh sb="16" eb="17">
      <t>ゴ</t>
    </rPh>
    <phoneticPr fontId="2"/>
  </si>
  <si>
    <r>
      <t>（２）イメージアップ経費が，【</t>
    </r>
    <r>
      <rPr>
        <sz val="11"/>
        <rFont val="ＭＳ Ｐゴシック"/>
        <family val="3"/>
        <charset val="128"/>
      </rPr>
      <t>完成後比較表1】の工事完成時のイメージアップ経費と一致している。</t>
    </r>
    <rPh sb="10" eb="12">
      <t>ケイヒ</t>
    </rPh>
    <rPh sb="15" eb="17">
      <t>カンセイ</t>
    </rPh>
    <rPh sb="17" eb="18">
      <t>ゴ</t>
    </rPh>
    <phoneticPr fontId="2"/>
  </si>
  <si>
    <r>
      <t>（３）現場管理費が，【</t>
    </r>
    <r>
      <rPr>
        <sz val="11"/>
        <rFont val="ＭＳ Ｐゴシック"/>
        <family val="3"/>
        <charset val="128"/>
      </rPr>
      <t>完成後比較表1】の工事完成時の現場管理費と一致している。</t>
    </r>
    <rPh sb="3" eb="5">
      <t>ゲンバ</t>
    </rPh>
    <rPh sb="5" eb="8">
      <t>カンリヒ</t>
    </rPh>
    <rPh sb="11" eb="13">
      <t>カンセイ</t>
    </rPh>
    <rPh sb="13" eb="14">
      <t>ゴ</t>
    </rPh>
    <phoneticPr fontId="2"/>
  </si>
  <si>
    <r>
      <t>（３）現場管理費　５）社員等従業員給料手当には，この工事の現場代理人・主任技術者（監理技術者）及び担当技術者の給与・賞与の合計を</t>
    </r>
    <r>
      <rPr>
        <sz val="11"/>
        <rFont val="ＭＳ Ｐゴシック"/>
        <family val="3"/>
        <charset val="128"/>
      </rPr>
      <t>記入している。</t>
    </r>
    <rPh sb="3" eb="5">
      <t>ゲンバ</t>
    </rPh>
    <rPh sb="5" eb="8">
      <t>カンリヒ</t>
    </rPh>
    <rPh sb="11" eb="14">
      <t>シャイントウ</t>
    </rPh>
    <rPh sb="14" eb="17">
      <t>ジュウギョウイン</t>
    </rPh>
    <rPh sb="17" eb="19">
      <t>キュウリョウ</t>
    </rPh>
    <rPh sb="19" eb="21">
      <t>テアテ</t>
    </rPh>
    <rPh sb="26" eb="28">
      <t>コウジ</t>
    </rPh>
    <rPh sb="29" eb="31">
      <t>ゲンバ</t>
    </rPh>
    <rPh sb="31" eb="34">
      <t>ダイリニン</t>
    </rPh>
    <rPh sb="35" eb="37">
      <t>シュニン</t>
    </rPh>
    <rPh sb="37" eb="40">
      <t>ギジュツシャ</t>
    </rPh>
    <rPh sb="41" eb="43">
      <t>カンリ</t>
    </rPh>
    <rPh sb="43" eb="46">
      <t>ギジュツシャ</t>
    </rPh>
    <rPh sb="47" eb="48">
      <t>オヨ</t>
    </rPh>
    <rPh sb="49" eb="51">
      <t>タントウ</t>
    </rPh>
    <rPh sb="51" eb="54">
      <t>ギジュツシャ</t>
    </rPh>
    <rPh sb="55" eb="57">
      <t>キュウヨ</t>
    </rPh>
    <rPh sb="58" eb="60">
      <t>ショウヨ</t>
    </rPh>
    <rPh sb="61" eb="63">
      <t>ゴウケイ</t>
    </rPh>
    <rPh sb="64" eb="66">
      <t>キニュウ</t>
    </rPh>
    <phoneticPr fontId="2"/>
  </si>
  <si>
    <r>
      <t>③一般管理費が，【</t>
    </r>
    <r>
      <rPr>
        <sz val="11"/>
        <rFont val="ＭＳ Ｐゴシック"/>
        <family val="3"/>
        <charset val="128"/>
      </rPr>
      <t>完成後比較表1】の工事完成時の一般管理費と一致している。</t>
    </r>
    <rPh sb="1" eb="3">
      <t>イッパン</t>
    </rPh>
    <rPh sb="3" eb="6">
      <t>カンリヒ</t>
    </rPh>
    <rPh sb="9" eb="11">
      <t>カンセイ</t>
    </rPh>
    <rPh sb="11" eb="12">
      <t>ゴ</t>
    </rPh>
    <phoneticPr fontId="2"/>
  </si>
  <si>
    <r>
      <t>③一般管理費は，【</t>
    </r>
    <r>
      <rPr>
        <u/>
        <sz val="11"/>
        <rFont val="ＭＳ Ｐゴシック"/>
        <family val="3"/>
        <charset val="128"/>
      </rPr>
      <t>⑥工事価格</t>
    </r>
    <r>
      <rPr>
        <sz val="11"/>
        <rFont val="ＭＳ Ｐゴシック"/>
        <family val="3"/>
        <charset val="128"/>
      </rPr>
      <t>－（①直接工事費＋②間接工事費）】の額を計上している。</t>
    </r>
    <rPh sb="1" eb="3">
      <t>イッパン</t>
    </rPh>
    <rPh sb="3" eb="6">
      <t>カンリヒ</t>
    </rPh>
    <rPh sb="10" eb="12">
      <t>コウジ</t>
    </rPh>
    <rPh sb="12" eb="14">
      <t>カカク</t>
    </rPh>
    <rPh sb="17" eb="19">
      <t>チョクセツ</t>
    </rPh>
    <rPh sb="19" eb="22">
      <t>コウジヒ</t>
    </rPh>
    <rPh sb="24" eb="26">
      <t>カンセツ</t>
    </rPh>
    <rPh sb="26" eb="29">
      <t>コウジヒ</t>
    </rPh>
    <rPh sb="32" eb="33">
      <t>ガク</t>
    </rPh>
    <rPh sb="34" eb="36">
      <t>ケイジョウ</t>
    </rPh>
    <phoneticPr fontId="2"/>
  </si>
  <si>
    <t>【完成後様式6】施工体系図</t>
    <rPh sb="1" eb="3">
      <t>カンセイ</t>
    </rPh>
    <rPh sb="3" eb="4">
      <t>ゴ</t>
    </rPh>
    <phoneticPr fontId="2"/>
  </si>
  <si>
    <r>
      <rPr>
        <sz val="11"/>
        <rFont val="ＭＳ Ｐゴシック"/>
        <family val="3"/>
        <charset val="128"/>
      </rPr>
      <t>「全ての下請」及び「全ての建設工事以外の社」を記入している。</t>
    </r>
    <rPh sb="1" eb="2">
      <t>スベ</t>
    </rPh>
    <rPh sb="4" eb="6">
      <t>シタウケ</t>
    </rPh>
    <rPh sb="10" eb="11">
      <t>スベ</t>
    </rPh>
    <rPh sb="20" eb="21">
      <t>シャ</t>
    </rPh>
    <rPh sb="23" eb="25">
      <t>キニュウ</t>
    </rPh>
    <phoneticPr fontId="2"/>
  </si>
  <si>
    <t>【完成後比較表1】積算内訳書の比較表に対する明細書の比較表</t>
    <rPh sb="1" eb="3">
      <t>カンセイ</t>
    </rPh>
    <rPh sb="3" eb="4">
      <t>ゴ</t>
    </rPh>
    <rPh sb="4" eb="7">
      <t>ヒカクヒョウ</t>
    </rPh>
    <phoneticPr fontId="2"/>
  </si>
  <si>
    <r>
      <t>【</t>
    </r>
    <r>
      <rPr>
        <sz val="11"/>
        <rFont val="ＭＳ Ｐゴシック"/>
        <family val="3"/>
        <charset val="128"/>
      </rPr>
      <t>完成後比較表1】の入札時の欄については，低入札価格調査資料や工事費内訳書に記入された内容を記入している。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4">
      <t>コウジヒ</t>
    </rPh>
    <rPh sb="34" eb="37">
      <t>ウチワケショ</t>
    </rPh>
    <rPh sb="38" eb="40">
      <t>キニュウ</t>
    </rPh>
    <rPh sb="43" eb="45">
      <t>ナイヨウ</t>
    </rPh>
    <rPh sb="46" eb="48">
      <t>キニュウ</t>
    </rPh>
    <phoneticPr fontId="2"/>
  </si>
  <si>
    <t>【完成後比較表2】手持ち資材の比較表</t>
    <rPh sb="1" eb="3">
      <t>カンセイ</t>
    </rPh>
    <rPh sb="3" eb="4">
      <t>ゴ</t>
    </rPh>
    <rPh sb="4" eb="7">
      <t>ヒカクヒョウ</t>
    </rPh>
    <phoneticPr fontId="2"/>
  </si>
  <si>
    <r>
      <t>【</t>
    </r>
    <r>
      <rPr>
        <sz val="11"/>
        <rFont val="ＭＳ Ｐゴシック"/>
        <family val="3"/>
        <charset val="128"/>
      </rPr>
      <t>完成後比較表2】の入札時の欄については，低入札価格調査資料（提出様式8）に記入された内容を記入している。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8" eb="40">
      <t>キニュウ</t>
    </rPh>
    <rPh sb="43" eb="45">
      <t>ナイヨウ</t>
    </rPh>
    <rPh sb="46" eb="48">
      <t>キニュウ</t>
    </rPh>
    <phoneticPr fontId="2"/>
  </si>
  <si>
    <t>【完成後比較表3】　資材購入先一覧（主要資材）の比較表</t>
    <rPh sb="1" eb="3">
      <t>カンセイ</t>
    </rPh>
    <rPh sb="3" eb="4">
      <t>ゴ</t>
    </rPh>
    <rPh sb="4" eb="7">
      <t>ヒカクヒョウ</t>
    </rPh>
    <phoneticPr fontId="2"/>
  </si>
  <si>
    <r>
      <t>【</t>
    </r>
    <r>
      <rPr>
        <sz val="11"/>
        <rFont val="ＭＳ Ｐゴシック"/>
        <family val="3"/>
        <charset val="128"/>
      </rPr>
      <t>完成後比較表3】の入札時の欄については，低入札価格調査資料（提出様式9）に記入された内容を記入している。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8" eb="40">
      <t>キニュウ</t>
    </rPh>
    <rPh sb="43" eb="45">
      <t>ナイヨウ</t>
    </rPh>
    <rPh sb="46" eb="48">
      <t>キニュウ</t>
    </rPh>
    <phoneticPr fontId="2"/>
  </si>
  <si>
    <t>【完成後比較表4】手持ち機械の比較表（主要機械）</t>
    <rPh sb="1" eb="3">
      <t>カンセイ</t>
    </rPh>
    <rPh sb="3" eb="4">
      <t>ゴ</t>
    </rPh>
    <rPh sb="4" eb="7">
      <t>ヒカクヒョウ</t>
    </rPh>
    <phoneticPr fontId="2"/>
  </si>
  <si>
    <r>
      <t>【</t>
    </r>
    <r>
      <rPr>
        <sz val="11"/>
        <rFont val="ＭＳ Ｐゴシック"/>
        <family val="3"/>
        <charset val="128"/>
      </rPr>
      <t>完成後比較表4】の入札時の欄については，低入札価格調査資料（提出様式10）に記入された内容を記入している。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キニュウ</t>
    </rPh>
    <rPh sb="44" eb="46">
      <t>ナイヨウ</t>
    </rPh>
    <rPh sb="47" eb="49">
      <t>キニュウ</t>
    </rPh>
    <phoneticPr fontId="2"/>
  </si>
  <si>
    <t>【完成後比較表5】労務者の確保計画の比較表</t>
    <rPh sb="1" eb="3">
      <t>カンセイ</t>
    </rPh>
    <rPh sb="3" eb="4">
      <t>ゴ</t>
    </rPh>
    <rPh sb="4" eb="7">
      <t>ヒカクヒョウ</t>
    </rPh>
    <phoneticPr fontId="2"/>
  </si>
  <si>
    <r>
      <t>【</t>
    </r>
    <r>
      <rPr>
        <sz val="11"/>
        <rFont val="ＭＳ Ｐゴシック"/>
        <family val="3"/>
        <charset val="128"/>
      </rPr>
      <t>完成後比較表5】の入札時の欄については，低入札価格調査資料（提出様式11）や工事費内訳書に記入された内容を記入している。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コウジ</t>
    </rPh>
    <rPh sb="41" eb="42">
      <t>ヒ</t>
    </rPh>
    <rPh sb="42" eb="45">
      <t>ウチワケショ</t>
    </rPh>
    <rPh sb="46" eb="48">
      <t>キニュウ</t>
    </rPh>
    <rPh sb="51" eb="53">
      <t>ナイヨウ</t>
    </rPh>
    <rPh sb="54" eb="56">
      <t>キニュウ</t>
    </rPh>
    <phoneticPr fontId="2"/>
  </si>
  <si>
    <t>【完成後比較表6】工種別労務者配置計画の比較表</t>
    <rPh sb="1" eb="3">
      <t>カンセイ</t>
    </rPh>
    <rPh sb="3" eb="4">
      <t>ゴ</t>
    </rPh>
    <rPh sb="4" eb="7">
      <t>ヒカクヒョウ</t>
    </rPh>
    <phoneticPr fontId="2"/>
  </si>
  <si>
    <r>
      <t>【</t>
    </r>
    <r>
      <rPr>
        <sz val="11"/>
        <rFont val="ＭＳ Ｐゴシック"/>
        <family val="3"/>
        <charset val="128"/>
      </rPr>
      <t>完成後比較表6】の入札時の欄については，低入札価格調査資料（提出様式12）に記入された内容を記入している。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キニュウ</t>
    </rPh>
    <rPh sb="44" eb="46">
      <t>ナイヨウ</t>
    </rPh>
    <rPh sb="47" eb="49">
      <t>キニュウ</t>
    </rPh>
    <phoneticPr fontId="2"/>
  </si>
  <si>
    <t>【完成後比較表7】建設副産物の搬出等の比較表</t>
    <rPh sb="1" eb="3">
      <t>カンセイ</t>
    </rPh>
    <rPh sb="3" eb="4">
      <t>ゴ</t>
    </rPh>
    <rPh sb="4" eb="7">
      <t>ヒカクヒョウ</t>
    </rPh>
    <phoneticPr fontId="2"/>
  </si>
  <si>
    <r>
      <t>【</t>
    </r>
    <r>
      <rPr>
        <sz val="11"/>
        <rFont val="ＭＳ Ｐゴシック"/>
        <family val="3"/>
        <charset val="128"/>
      </rPr>
      <t>完成後比較表7】の入札時の欄については，低入札価格調査資料（提出様式14）に記入された内容を記入している。</t>
    </r>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キニュウ</t>
    </rPh>
    <rPh sb="44" eb="46">
      <t>ナイヨウ</t>
    </rPh>
    <rPh sb="47" eb="49">
      <t>キニュウ</t>
    </rPh>
    <phoneticPr fontId="2"/>
  </si>
  <si>
    <r>
      <t>労務者支払額，員数，平均単価は，工種毎に集計したものを計上している。
※低入札価格調査資料（</t>
    </r>
    <r>
      <rPr>
        <sz val="11"/>
        <rFont val="ＭＳ Ｐゴシック"/>
        <family val="3"/>
        <charset val="128"/>
      </rPr>
      <t>提出様式11）等に全ての工種を計上していない場合は，入札時の欄は資料に記入されたもののみ記入し，工事完成時の欄は全ての工種について記入すること。）</t>
    </r>
    <rPh sb="0" eb="2">
      <t>ロウム</t>
    </rPh>
    <rPh sb="2" eb="3">
      <t>シャ</t>
    </rPh>
    <rPh sb="3" eb="6">
      <t>シハライガク</t>
    </rPh>
    <rPh sb="7" eb="9">
      <t>インスウ</t>
    </rPh>
    <rPh sb="10" eb="12">
      <t>ヘイキン</t>
    </rPh>
    <rPh sb="12" eb="14">
      <t>タンカ</t>
    </rPh>
    <rPh sb="16" eb="17">
      <t>コウ</t>
    </rPh>
    <rPh sb="17" eb="18">
      <t>タネ</t>
    </rPh>
    <rPh sb="18" eb="19">
      <t>ゴト</t>
    </rPh>
    <rPh sb="20" eb="22">
      <t>シュウケイ</t>
    </rPh>
    <rPh sb="27" eb="29">
      <t>ケイジョウ</t>
    </rPh>
    <rPh sb="46" eb="48">
      <t>テイシュツ</t>
    </rPh>
    <rPh sb="53" eb="54">
      <t>トウ</t>
    </rPh>
    <rPh sb="55" eb="56">
      <t>スベ</t>
    </rPh>
    <rPh sb="58" eb="59">
      <t>コウ</t>
    </rPh>
    <rPh sb="59" eb="60">
      <t>タネ</t>
    </rPh>
    <rPh sb="61" eb="63">
      <t>ケイジョウ</t>
    </rPh>
    <rPh sb="68" eb="70">
      <t>バアイ</t>
    </rPh>
    <rPh sb="72" eb="74">
      <t>ニュウサツ</t>
    </rPh>
    <rPh sb="74" eb="75">
      <t>トキ</t>
    </rPh>
    <rPh sb="76" eb="77">
      <t>ラン</t>
    </rPh>
    <rPh sb="78" eb="80">
      <t>シリョウ</t>
    </rPh>
    <rPh sb="81" eb="83">
      <t>キニュウ</t>
    </rPh>
    <rPh sb="90" eb="92">
      <t>キニュウ</t>
    </rPh>
    <rPh sb="94" eb="96">
      <t>コウジ</t>
    </rPh>
    <rPh sb="96" eb="99">
      <t>カンセイジ</t>
    </rPh>
    <rPh sb="100" eb="101">
      <t>ラン</t>
    </rPh>
    <rPh sb="102" eb="103">
      <t>スベ</t>
    </rPh>
    <rPh sb="105" eb="106">
      <t>コウ</t>
    </rPh>
    <rPh sb="106" eb="107">
      <t>タネ</t>
    </rPh>
    <rPh sb="111" eb="113">
      <t>キニュウ</t>
    </rPh>
    <phoneticPr fontId="2"/>
  </si>
  <si>
    <t>工事費内訳調査票</t>
    <rPh sb="0" eb="3">
      <t>コウジヒ</t>
    </rPh>
    <rPh sb="3" eb="5">
      <t>ウチワケ</t>
    </rPh>
    <rPh sb="5" eb="7">
      <t>チョウサ</t>
    </rPh>
    <rPh sb="7" eb="8">
      <t>ヒョウ</t>
    </rPh>
    <phoneticPr fontId="2"/>
  </si>
  <si>
    <t xml:space="preserve">
【記入要領】
○「全ての下請」及び「全ての建設工事以外の社」について記入してください。
○単価契約の社については，最終契約相当額を記入してください。
＜添付資料＞
○外注に係わる資料
・全ての社の契約書の写し及び支払が確認できる資料を添付してください。（【完成後様式2，3】参照）　</t>
    <rPh sb="2" eb="4">
      <t>キニュウ</t>
    </rPh>
    <rPh sb="4" eb="6">
      <t>ヨウリョウ</t>
    </rPh>
    <rPh sb="10" eb="11">
      <t>スベ</t>
    </rPh>
    <rPh sb="13" eb="15">
      <t>シタウケ</t>
    </rPh>
    <rPh sb="19" eb="20">
      <t>スベ</t>
    </rPh>
    <rPh sb="29" eb="30">
      <t>シャ</t>
    </rPh>
    <rPh sb="35" eb="37">
      <t>キニュウ</t>
    </rPh>
    <rPh sb="46" eb="48">
      <t>タンカ</t>
    </rPh>
    <rPh sb="48" eb="50">
      <t>ケイヤク</t>
    </rPh>
    <rPh sb="51" eb="52">
      <t>シャ</t>
    </rPh>
    <rPh sb="58" eb="60">
      <t>サイシュウ</t>
    </rPh>
    <rPh sb="60" eb="62">
      <t>ケイヤク</t>
    </rPh>
    <rPh sb="62" eb="64">
      <t>ソウトウ</t>
    </rPh>
    <rPh sb="64" eb="65">
      <t>ガク</t>
    </rPh>
    <rPh sb="66" eb="68">
      <t>キニュウ</t>
    </rPh>
    <rPh sb="95" eb="96">
      <t>スベ</t>
    </rPh>
    <rPh sb="98" eb="99">
      <t>シャ</t>
    </rPh>
    <rPh sb="100" eb="102">
      <t>ケイヤク</t>
    </rPh>
    <rPh sb="102" eb="103">
      <t>ショ</t>
    </rPh>
    <rPh sb="104" eb="105">
      <t>ウツ</t>
    </rPh>
    <rPh sb="106" eb="107">
      <t>オヨ</t>
    </rPh>
    <rPh sb="119" eb="121">
      <t>テンプ</t>
    </rPh>
    <rPh sb="130" eb="132">
      <t>カンセイ</t>
    </rPh>
    <rPh sb="132" eb="133">
      <t>ゴ</t>
    </rPh>
    <phoneticPr fontId="2"/>
  </si>
  <si>
    <t>完成後比較表1</t>
    <rPh sb="0" eb="2">
      <t>カンセイ</t>
    </rPh>
    <rPh sb="2" eb="3">
      <t>ゴ</t>
    </rPh>
    <rPh sb="3" eb="5">
      <t>ヒカク</t>
    </rPh>
    <rPh sb="5" eb="6">
      <t>ヒョウ</t>
    </rPh>
    <phoneticPr fontId="2"/>
  </si>
  <si>
    <t>３）　入札時の元請（当初予算）欄は，入札時の事情聴取や工事費内訳書に提出した資料と照合して記入してください。</t>
    <rPh sb="3" eb="5">
      <t>ニュウサツ</t>
    </rPh>
    <rPh sb="5" eb="6">
      <t>ジ</t>
    </rPh>
    <rPh sb="7" eb="9">
      <t>モトウケ</t>
    </rPh>
    <rPh sb="10" eb="12">
      <t>トウショ</t>
    </rPh>
    <rPh sb="12" eb="14">
      <t>ヨサン</t>
    </rPh>
    <rPh sb="15" eb="16">
      <t>ラン</t>
    </rPh>
    <rPh sb="18" eb="20">
      <t>ニュウサツ</t>
    </rPh>
    <rPh sb="20" eb="21">
      <t>ジ</t>
    </rPh>
    <rPh sb="22" eb="24">
      <t>ジジョウ</t>
    </rPh>
    <rPh sb="24" eb="26">
      <t>チョウシュ</t>
    </rPh>
    <rPh sb="27" eb="29">
      <t>コウジ</t>
    </rPh>
    <rPh sb="29" eb="30">
      <t>ヒ</t>
    </rPh>
    <rPh sb="30" eb="33">
      <t>ウチワケショ</t>
    </rPh>
    <rPh sb="34" eb="36">
      <t>テイシュツ</t>
    </rPh>
    <rPh sb="38" eb="40">
      <t>シリョウ</t>
    </rPh>
    <rPh sb="41" eb="43">
      <t>ショウゴウ</t>
    </rPh>
    <rPh sb="45" eb="47">
      <t>キニュウ</t>
    </rPh>
    <phoneticPr fontId="2"/>
  </si>
  <si>
    <t>共通仮設費（計）</t>
    <rPh sb="0" eb="2">
      <t>キョウツウ</t>
    </rPh>
    <rPh sb="2" eb="4">
      <t>カセツ</t>
    </rPh>
    <rPh sb="4" eb="5">
      <t>ヒ</t>
    </rPh>
    <rPh sb="6" eb="7">
      <t>ケイ</t>
    </rPh>
    <phoneticPr fontId="2"/>
  </si>
  <si>
    <t>一般管理費（計）</t>
    <rPh sb="0" eb="2">
      <t>イッパン</t>
    </rPh>
    <rPh sb="2" eb="5">
      <t>カンリヒ</t>
    </rPh>
    <rPh sb="6" eb="7">
      <t>ケイ</t>
    </rPh>
    <phoneticPr fontId="2"/>
  </si>
  <si>
    <t>完成後比較表2</t>
    <rPh sb="0" eb="2">
      <t>カンセイ</t>
    </rPh>
    <rPh sb="2" eb="3">
      <t>ゴ</t>
    </rPh>
    <rPh sb="3" eb="5">
      <t>ヒカク</t>
    </rPh>
    <rPh sb="5" eb="6">
      <t>ヒョウ</t>
    </rPh>
    <phoneticPr fontId="2"/>
  </si>
  <si>
    <t>　　　　　　　　　　　　　　　　　　　　手持ち資材の比較表</t>
    <rPh sb="20" eb="22">
      <t>テモ</t>
    </rPh>
    <rPh sb="23" eb="25">
      <t>シザイ</t>
    </rPh>
    <rPh sb="26" eb="29">
      <t>ヒカクヒョウ</t>
    </rPh>
    <phoneticPr fontId="2"/>
  </si>
  <si>
    <t>手持ち資材の状況については、当該工事で使用した主な資材を記入してください。</t>
    <rPh sb="0" eb="2">
      <t>テモ</t>
    </rPh>
    <rPh sb="3" eb="5">
      <t>シザイ</t>
    </rPh>
    <rPh sb="6" eb="8">
      <t>ジョウキョウ</t>
    </rPh>
    <rPh sb="14" eb="15">
      <t>トウ</t>
    </rPh>
    <rPh sb="15" eb="16">
      <t>ガイ</t>
    </rPh>
    <rPh sb="16" eb="18">
      <t>コウジ</t>
    </rPh>
    <rPh sb="19" eb="21">
      <t>シヨウ</t>
    </rPh>
    <rPh sb="23" eb="24">
      <t>オモ</t>
    </rPh>
    <rPh sb="25" eb="27">
      <t>シザイ</t>
    </rPh>
    <rPh sb="28" eb="30">
      <t>キニュウ</t>
    </rPh>
    <phoneticPr fontId="2"/>
  </si>
  <si>
    <t>入札時(当初の予定)の欄は、入札時の事情聴取に提出した資料（低入札調査提出様式8等）と照合して記入してください。</t>
    <rPh sb="4" eb="6">
      <t>トウショ</t>
    </rPh>
    <rPh sb="7" eb="8">
      <t>ヨ</t>
    </rPh>
    <rPh sb="8" eb="9">
      <t>テイ</t>
    </rPh>
    <rPh sb="23" eb="25">
      <t>テイシュツ</t>
    </rPh>
    <rPh sb="27" eb="29">
      <t>シリョウ</t>
    </rPh>
    <rPh sb="35" eb="37">
      <t>テイシュツ</t>
    </rPh>
    <rPh sb="43" eb="45">
      <t>ショウゴウ</t>
    </rPh>
    <rPh sb="47" eb="49">
      <t>キニュウ</t>
    </rPh>
    <phoneticPr fontId="2"/>
  </si>
  <si>
    <t>完成後比較表3</t>
    <rPh sb="0" eb="2">
      <t>カンセイ</t>
    </rPh>
    <rPh sb="2" eb="3">
      <t>ゴ</t>
    </rPh>
    <rPh sb="3" eb="5">
      <t>ヒカク</t>
    </rPh>
    <rPh sb="5" eb="6">
      <t>ヒョウ</t>
    </rPh>
    <phoneticPr fontId="2"/>
  </si>
  <si>
    <t>入札時(当初の予定)の欄は、入札時の事情聴取に提出した資料（低入札調査提出様式9等）と照合して記入してください。工事完成時(実績)の欄は、実際に使用した資材の明細を記入してください。</t>
    <rPh sb="4" eb="6">
      <t>トウショ</t>
    </rPh>
    <rPh sb="7" eb="8">
      <t>ヨ</t>
    </rPh>
    <rPh sb="8" eb="9">
      <t>テイ</t>
    </rPh>
    <rPh sb="23" eb="25">
      <t>テイシュツ</t>
    </rPh>
    <rPh sb="27" eb="29">
      <t>シリョウ</t>
    </rPh>
    <rPh sb="35" eb="37">
      <t>テイシュツ</t>
    </rPh>
    <rPh sb="43" eb="45">
      <t>ショウゴウ</t>
    </rPh>
    <rPh sb="47" eb="49">
      <t>キニュウ</t>
    </rPh>
    <rPh sb="56" eb="58">
      <t>コウジ</t>
    </rPh>
    <rPh sb="58" eb="60">
      <t>カンセイ</t>
    </rPh>
    <rPh sb="60" eb="61">
      <t>ジ</t>
    </rPh>
    <rPh sb="62" eb="64">
      <t>ジッセキ</t>
    </rPh>
    <rPh sb="66" eb="67">
      <t>ラン</t>
    </rPh>
    <rPh sb="69" eb="71">
      <t>ジッサイ</t>
    </rPh>
    <rPh sb="72" eb="74">
      <t>シヨウ</t>
    </rPh>
    <rPh sb="76" eb="78">
      <t>シザイ</t>
    </rPh>
    <rPh sb="79" eb="81">
      <t>メイサイ</t>
    </rPh>
    <rPh sb="82" eb="84">
      <t>キニュウ</t>
    </rPh>
    <phoneticPr fontId="2"/>
  </si>
  <si>
    <t>支払が確認できる資料を添付してください。（【完成後様式2，3】参照）</t>
    <rPh sb="0" eb="2">
      <t>シハライ</t>
    </rPh>
    <rPh sb="3" eb="5">
      <t>カクニン</t>
    </rPh>
    <rPh sb="8" eb="10">
      <t>シリョウ</t>
    </rPh>
    <rPh sb="11" eb="13">
      <t>テンプ</t>
    </rPh>
    <rPh sb="22" eb="24">
      <t>カンセイ</t>
    </rPh>
    <rPh sb="24" eb="25">
      <t>ゴ</t>
    </rPh>
    <rPh sb="25" eb="27">
      <t>ヨウシキ</t>
    </rPh>
    <rPh sb="31" eb="33">
      <t>サンショウ</t>
    </rPh>
    <phoneticPr fontId="2"/>
  </si>
  <si>
    <t>２）入札時(当初の予定)の欄は、入札時の事情聴取に提出した資料（低入札調査提出様式10等）を照合して記入してください。</t>
    <rPh sb="2" eb="4">
      <t>ニュウサツ</t>
    </rPh>
    <rPh sb="4" eb="5">
      <t>ジ</t>
    </rPh>
    <rPh sb="6" eb="8">
      <t>トウショ</t>
    </rPh>
    <rPh sb="9" eb="10">
      <t>ヨ</t>
    </rPh>
    <rPh sb="10" eb="11">
      <t>テイ</t>
    </rPh>
    <rPh sb="13" eb="14">
      <t>ラン</t>
    </rPh>
    <rPh sb="16" eb="18">
      <t>ニュウサツ</t>
    </rPh>
    <rPh sb="18" eb="19">
      <t>ジ</t>
    </rPh>
    <rPh sb="20" eb="22">
      <t>ジジョウ</t>
    </rPh>
    <rPh sb="22" eb="24">
      <t>チョウシュ</t>
    </rPh>
    <rPh sb="25" eb="27">
      <t>テイシュツ</t>
    </rPh>
    <rPh sb="29" eb="31">
      <t>シリョウ</t>
    </rPh>
    <rPh sb="37" eb="39">
      <t>テイシュツ</t>
    </rPh>
    <rPh sb="46" eb="48">
      <t>ショウゴウ</t>
    </rPh>
    <rPh sb="50" eb="52">
      <t>キニュウ</t>
    </rPh>
    <phoneticPr fontId="2"/>
  </si>
  <si>
    <t>完成後比較表5</t>
    <rPh sb="0" eb="2">
      <t>カンセイ</t>
    </rPh>
    <rPh sb="2" eb="3">
      <t>ゴ</t>
    </rPh>
    <rPh sb="3" eb="5">
      <t>ヒカク</t>
    </rPh>
    <rPh sb="5" eb="6">
      <t>ヒョウ</t>
    </rPh>
    <phoneticPr fontId="2"/>
  </si>
  <si>
    <t>１）各工種毎に，【完成後様式6】に記入した全ての社について記入してください。</t>
    <rPh sb="2" eb="3">
      <t>カク</t>
    </rPh>
    <rPh sb="3" eb="4">
      <t>コウ</t>
    </rPh>
    <rPh sb="4" eb="5">
      <t>シュ</t>
    </rPh>
    <rPh sb="5" eb="6">
      <t>ゴト</t>
    </rPh>
    <rPh sb="9" eb="11">
      <t>カンセイ</t>
    </rPh>
    <rPh sb="11" eb="12">
      <t>ゴ</t>
    </rPh>
    <rPh sb="12" eb="14">
      <t>ヨウシキ</t>
    </rPh>
    <rPh sb="17" eb="19">
      <t>キニュウ</t>
    </rPh>
    <rPh sb="21" eb="22">
      <t>スベ</t>
    </rPh>
    <rPh sb="24" eb="25">
      <t>シャ</t>
    </rPh>
    <rPh sb="29" eb="31">
      <t>キニュウ</t>
    </rPh>
    <phoneticPr fontId="2"/>
  </si>
  <si>
    <t>２）下請会社との関係・会社名を明記してください。　（自社労務者の場合は，「自社」と記入してください。）</t>
    <rPh sb="2" eb="4">
      <t>シタウケ</t>
    </rPh>
    <rPh sb="26" eb="28">
      <t>ジシャ</t>
    </rPh>
    <rPh sb="28" eb="30">
      <t>ロウム</t>
    </rPh>
    <rPh sb="30" eb="31">
      <t>シャ</t>
    </rPh>
    <rPh sb="32" eb="34">
      <t>バアイ</t>
    </rPh>
    <rPh sb="37" eb="39">
      <t>ジシャ</t>
    </rPh>
    <rPh sb="41" eb="43">
      <t>キニュウ</t>
    </rPh>
    <phoneticPr fontId="2"/>
  </si>
  <si>
    <t>４）入札時(当初の予定)の欄は、入札時の事情聴取に提出した資料（低入札調査提出様式11，工事費内訳書等）と照合して記入してください。</t>
    <rPh sb="2" eb="4">
      <t>ニュウサツ</t>
    </rPh>
    <rPh sb="4" eb="5">
      <t>ジ</t>
    </rPh>
    <rPh sb="6" eb="8">
      <t>トウショ</t>
    </rPh>
    <rPh sb="9" eb="10">
      <t>ヨ</t>
    </rPh>
    <rPh sb="10" eb="11">
      <t>テイ</t>
    </rPh>
    <rPh sb="13" eb="14">
      <t>ラン</t>
    </rPh>
    <rPh sb="16" eb="18">
      <t>ニュウサツ</t>
    </rPh>
    <rPh sb="18" eb="19">
      <t>ジ</t>
    </rPh>
    <rPh sb="20" eb="22">
      <t>ジジョウ</t>
    </rPh>
    <rPh sb="22" eb="24">
      <t>チョウシュ</t>
    </rPh>
    <rPh sb="25" eb="27">
      <t>テイシュツ</t>
    </rPh>
    <rPh sb="29" eb="31">
      <t>シリョウ</t>
    </rPh>
    <rPh sb="37" eb="39">
      <t>テイシュツ</t>
    </rPh>
    <rPh sb="44" eb="46">
      <t>コウジ</t>
    </rPh>
    <rPh sb="46" eb="47">
      <t>ヒ</t>
    </rPh>
    <rPh sb="47" eb="50">
      <t>ウチワケショ</t>
    </rPh>
    <rPh sb="50" eb="51">
      <t>トウ</t>
    </rPh>
    <rPh sb="53" eb="55">
      <t>ショウゴウ</t>
    </rPh>
    <rPh sb="57" eb="59">
      <t>キニュウ</t>
    </rPh>
    <phoneticPr fontId="2"/>
  </si>
  <si>
    <t>６）労務者支払額，員数及び平均単価の算出方法が確認できる資料を添付してください。（【完成後様式2，3】参照）</t>
    <rPh sb="2" eb="4">
      <t>ロウム</t>
    </rPh>
    <rPh sb="4" eb="5">
      <t>シャ</t>
    </rPh>
    <rPh sb="5" eb="7">
      <t>シハライ</t>
    </rPh>
    <rPh sb="7" eb="8">
      <t>ガク</t>
    </rPh>
    <rPh sb="9" eb="11">
      <t>インスウ</t>
    </rPh>
    <rPh sb="11" eb="12">
      <t>オヨ</t>
    </rPh>
    <rPh sb="13" eb="15">
      <t>ヘイキン</t>
    </rPh>
    <rPh sb="15" eb="17">
      <t>タンカ</t>
    </rPh>
    <rPh sb="18" eb="20">
      <t>サンシュツ</t>
    </rPh>
    <rPh sb="20" eb="22">
      <t>ホウホウ</t>
    </rPh>
    <rPh sb="23" eb="25">
      <t>カクニン</t>
    </rPh>
    <rPh sb="28" eb="30">
      <t>シリョウ</t>
    </rPh>
    <rPh sb="31" eb="33">
      <t>テンプ</t>
    </rPh>
    <rPh sb="42" eb="44">
      <t>カンセイ</t>
    </rPh>
    <rPh sb="44" eb="45">
      <t>ゴ</t>
    </rPh>
    <rPh sb="45" eb="47">
      <t>ヨウシキ</t>
    </rPh>
    <rPh sb="51" eb="53">
      <t>サンショウ</t>
    </rPh>
    <phoneticPr fontId="2"/>
  </si>
  <si>
    <t>完成後比較表4</t>
    <rPh sb="0" eb="2">
      <t>カンセイ</t>
    </rPh>
    <rPh sb="2" eb="3">
      <t>ゴ</t>
    </rPh>
    <rPh sb="3" eb="5">
      <t>ヒカク</t>
    </rPh>
    <rPh sb="5" eb="6">
      <t>ヒョウ</t>
    </rPh>
    <phoneticPr fontId="2"/>
  </si>
  <si>
    <t>完成後比較表6</t>
    <rPh sb="0" eb="2">
      <t>カンセイ</t>
    </rPh>
    <rPh sb="2" eb="3">
      <t>ゴ</t>
    </rPh>
    <rPh sb="3" eb="5">
      <t>ヒカク</t>
    </rPh>
    <rPh sb="5" eb="6">
      <t>ヒョウ</t>
    </rPh>
    <phoneticPr fontId="2"/>
  </si>
  <si>
    <t>１）【完成後様式6】に記入した全ての社について記入してください。</t>
    <rPh sb="3" eb="5">
      <t>カンセイ</t>
    </rPh>
    <rPh sb="5" eb="6">
      <t>ゴ</t>
    </rPh>
    <rPh sb="6" eb="8">
      <t>ヨウシキ</t>
    </rPh>
    <rPh sb="11" eb="13">
      <t>キニュウ</t>
    </rPh>
    <rPh sb="15" eb="16">
      <t>スベ</t>
    </rPh>
    <rPh sb="18" eb="19">
      <t>シャ</t>
    </rPh>
    <rPh sb="23" eb="25">
      <t>キニュウ</t>
    </rPh>
    <phoneticPr fontId="2"/>
  </si>
  <si>
    <t>２）職種名は例示したものなので、該当する職種名に変更して記入してください。</t>
    <rPh sb="2" eb="4">
      <t>ショクシュ</t>
    </rPh>
    <rPh sb="4" eb="5">
      <t>メイ</t>
    </rPh>
    <rPh sb="6" eb="8">
      <t>レイジ</t>
    </rPh>
    <rPh sb="16" eb="18">
      <t>ガイトウ</t>
    </rPh>
    <rPh sb="20" eb="22">
      <t>ショクシュ</t>
    </rPh>
    <rPh sb="22" eb="23">
      <t>メイ</t>
    </rPh>
    <rPh sb="24" eb="26">
      <t>ヘンコウ</t>
    </rPh>
    <rPh sb="28" eb="30">
      <t>キニュウ</t>
    </rPh>
    <phoneticPr fontId="2"/>
  </si>
  <si>
    <t>３）他の工種または他の工事と兼任している場合、実態に見合う人数になるように按分して記入してください。</t>
    <phoneticPr fontId="2"/>
  </si>
  <si>
    <t>　　　　※「延べ人数」ではなく，「配置人数」を記入してください。</t>
    <rPh sb="6" eb="7">
      <t>ノ</t>
    </rPh>
    <rPh sb="8" eb="10">
      <t>ニンズウ</t>
    </rPh>
    <rPh sb="17" eb="19">
      <t>ハイチ</t>
    </rPh>
    <rPh sb="19" eb="21">
      <t>ニンズウ</t>
    </rPh>
    <rPh sb="23" eb="25">
      <t>キニュウ</t>
    </rPh>
    <phoneticPr fontId="2"/>
  </si>
  <si>
    <t>４）入札時(当初の予定)の欄は、入札時の事情聴取に提出した資料（低入札調査提出様式12等）を照合して記入してください。</t>
    <rPh sb="37" eb="39">
      <t>テイシュツ</t>
    </rPh>
    <phoneticPr fontId="2"/>
  </si>
  <si>
    <t>完成後比較表7</t>
    <rPh sb="0" eb="2">
      <t>カンセイ</t>
    </rPh>
    <rPh sb="2" eb="3">
      <t>ゴ</t>
    </rPh>
    <rPh sb="3" eb="5">
      <t>ヒカク</t>
    </rPh>
    <rPh sb="5" eb="6">
      <t>ヒョウ</t>
    </rPh>
    <phoneticPr fontId="2"/>
  </si>
  <si>
    <t>４）支払が確認できる資料を添付してください。（【完成後様式2，3】参照）</t>
    <rPh sb="2" eb="4">
      <t>シハライ</t>
    </rPh>
    <rPh sb="5" eb="7">
      <t>カクニン</t>
    </rPh>
    <rPh sb="10" eb="12">
      <t>シリョウ</t>
    </rPh>
    <rPh sb="13" eb="15">
      <t>テンプ</t>
    </rPh>
    <rPh sb="24" eb="26">
      <t>カンセイ</t>
    </rPh>
    <rPh sb="26" eb="27">
      <t>ゴ</t>
    </rPh>
    <rPh sb="27" eb="29">
      <t>ヨウシキ</t>
    </rPh>
    <rPh sb="33" eb="35">
      <t>サンショウ</t>
    </rPh>
    <phoneticPr fontId="2"/>
  </si>
  <si>
    <t>①直接工事費（２）労務費は，下請の労務費も計上している。</t>
    <rPh sb="1" eb="3">
      <t>チョクセツ</t>
    </rPh>
    <rPh sb="3" eb="6">
      <t>コウジヒ</t>
    </rPh>
    <rPh sb="9" eb="12">
      <t>ロウムヒ</t>
    </rPh>
    <rPh sb="14" eb="16">
      <t>シタウケ</t>
    </rPh>
    <rPh sb="17" eb="20">
      <t>ロウムヒ</t>
    </rPh>
    <rPh sb="21" eb="23">
      <t>ケイジョウ</t>
    </rPh>
    <phoneticPr fontId="2"/>
  </si>
  <si>
    <t>各社の工事完成時（実績）の労務者支払額の合計は，【完成後調査様式5】の①直接工事費（２）労務費と一致している。</t>
    <rPh sb="0" eb="2">
      <t>カクシャ</t>
    </rPh>
    <rPh sb="3" eb="5">
      <t>コウジ</t>
    </rPh>
    <rPh sb="5" eb="8">
      <t>カンセイジ</t>
    </rPh>
    <rPh sb="9" eb="11">
      <t>ジッセキ</t>
    </rPh>
    <rPh sb="13" eb="15">
      <t>ロウム</t>
    </rPh>
    <rPh sb="15" eb="16">
      <t>シャ</t>
    </rPh>
    <rPh sb="16" eb="19">
      <t>シハライガク</t>
    </rPh>
    <rPh sb="20" eb="22">
      <t>ゴウケイ</t>
    </rPh>
    <rPh sb="25" eb="27">
      <t>カンセイ</t>
    </rPh>
    <rPh sb="27" eb="28">
      <t>ゴ</t>
    </rPh>
    <rPh sb="28" eb="30">
      <t>チョウサ</t>
    </rPh>
    <rPh sb="30" eb="32">
      <t>ヨウシキ</t>
    </rPh>
    <rPh sb="36" eb="38">
      <t>チョクセツ</t>
    </rPh>
    <rPh sb="38" eb="41">
      <t>コウジヒ</t>
    </rPh>
    <rPh sb="44" eb="47">
      <t>ロウムヒ</t>
    </rPh>
    <rPh sb="48" eb="50">
      <t>イッチ</t>
    </rPh>
    <phoneticPr fontId="2"/>
  </si>
  <si>
    <t>令和</t>
    <rPh sb="0" eb="1">
      <t>レイ</t>
    </rPh>
    <rPh sb="1" eb="2">
      <t>ワ</t>
    </rPh>
    <phoneticPr fontId="2"/>
  </si>
  <si>
    <t>R元.6.1</t>
    <rPh sb="1" eb="2">
      <t>ガン</t>
    </rPh>
    <phoneticPr fontId="2"/>
  </si>
  <si>
    <t>R元.9.2</t>
    <rPh sb="1" eb="2">
      <t>ガン</t>
    </rPh>
    <phoneticPr fontId="2"/>
  </si>
  <si>
    <t>R元10.3</t>
    <rPh sb="1" eb="2">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</si>
</sst>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0\)"/>
    <numFmt numFmtId="178" formatCode="0_);\(0\)"/>
    <numFmt numFmtId="179" formatCode="0.0%"/>
    <numFmt numFmtId="180" formatCode="#,##0_);[Red]\(#,##0\)"/>
  </numFmts>
  <fonts count="36">
    <font>
      <sz val="11"/>
      <name val="ＭＳ Ｐゴシック"/>
      <family val="3"/>
      <charset val="128"/>
    </font>
    <font>
      <sz val="11"/>
      <name val="ＭＳ Ｐゴシック"/>
      <family val="3"/>
      <charset val="128"/>
    </font>
    <font>
      <sz val="6"/>
      <name val="ＭＳ Ｐゴシック"/>
      <family val="3"/>
      <charset val="128"/>
    </font>
    <font>
      <b/>
      <sz val="12"/>
      <color indexed="81"/>
      <name val="ＭＳ Ｐゴシック"/>
      <family val="3"/>
      <charset val="128"/>
    </font>
    <font>
      <b/>
      <sz val="9"/>
      <color indexed="81"/>
      <name val="ＭＳ Ｐゴシック"/>
      <family val="3"/>
      <charset val="128"/>
    </font>
    <font>
      <sz val="11"/>
      <name val="ＭＳ ゴシック"/>
      <family val="3"/>
      <charset val="128"/>
    </font>
    <font>
      <sz val="12"/>
      <name val="ＭＳ ゴシック"/>
      <family val="3"/>
      <charset val="128"/>
    </font>
    <font>
      <b/>
      <sz val="16"/>
      <name val="ＭＳ ゴシック"/>
      <family val="3"/>
      <charset val="128"/>
    </font>
    <font>
      <sz val="11"/>
      <color indexed="10"/>
      <name val="ＭＳ ゴシック"/>
      <family val="3"/>
      <charset val="128"/>
    </font>
    <font>
      <b/>
      <sz val="14"/>
      <name val="ＭＳ ゴシック"/>
      <family val="3"/>
      <charset val="128"/>
    </font>
    <font>
      <sz val="14"/>
      <name val="ＭＳ ゴシック"/>
      <family val="3"/>
      <charset val="128"/>
    </font>
    <font>
      <sz val="16"/>
      <name val="ＭＳ ゴシック"/>
      <family val="3"/>
      <charset val="128"/>
    </font>
    <font>
      <sz val="10"/>
      <name val="ＭＳ ゴシック"/>
      <family val="3"/>
      <charset val="128"/>
    </font>
    <font>
      <b/>
      <sz val="20"/>
      <name val="ＭＳ Ｐ明朝"/>
      <family val="1"/>
      <charset val="128"/>
    </font>
    <font>
      <sz val="20"/>
      <name val="ＭＳ Ｐ明朝"/>
      <family val="1"/>
      <charset val="128"/>
    </font>
    <font>
      <sz val="16"/>
      <name val="ＭＳ Ｐ明朝"/>
      <family val="1"/>
      <charset val="128"/>
    </font>
    <font>
      <sz val="11"/>
      <name val="ＭＳ Ｐ明朝"/>
      <family val="1"/>
      <charset val="128"/>
    </font>
    <font>
      <b/>
      <sz val="14"/>
      <name val="ＭＳ Ｐゴシック"/>
      <family val="3"/>
      <charset val="128"/>
    </font>
    <font>
      <b/>
      <sz val="18"/>
      <color indexed="81"/>
      <name val="ＭＳ Ｐゴシック"/>
      <family val="3"/>
      <charset val="128"/>
    </font>
    <font>
      <sz val="12"/>
      <color indexed="10"/>
      <name val="ＭＳ ゴシック"/>
      <family val="3"/>
      <charset val="128"/>
    </font>
    <font>
      <b/>
      <sz val="11"/>
      <name val="ＭＳ Ｐゴシック"/>
      <family val="3"/>
      <charset val="128"/>
    </font>
    <font>
      <sz val="12"/>
      <name val="ＭＳ Ｐ明朝"/>
      <family val="1"/>
      <charset val="128"/>
    </font>
    <font>
      <sz val="8"/>
      <name val="ＭＳ Ｐ明朝"/>
      <family val="1"/>
      <charset val="128"/>
    </font>
    <font>
      <sz val="9"/>
      <name val="ＭＳ Ｐ明朝"/>
      <family val="1"/>
      <charset val="128"/>
    </font>
    <font>
      <sz val="28"/>
      <name val="ＭＳ Ｐ明朝"/>
      <family val="1"/>
      <charset val="128"/>
    </font>
    <font>
      <sz val="10"/>
      <name val="ＭＳ Ｐ明朝"/>
      <family val="1"/>
      <charset val="128"/>
    </font>
    <font>
      <sz val="18"/>
      <name val="ＭＳ ゴシック"/>
      <family val="3"/>
      <charset val="128"/>
    </font>
    <font>
      <sz val="9"/>
      <name val="ＭＳ ゴシック"/>
      <family val="3"/>
      <charset val="128"/>
    </font>
    <font>
      <sz val="36"/>
      <name val="ＭＳ Ｐ明朝"/>
      <family val="1"/>
      <charset val="128"/>
    </font>
    <font>
      <u/>
      <sz val="11"/>
      <name val="ＭＳ Ｐゴシック"/>
      <family val="3"/>
      <charset val="128"/>
    </font>
    <font>
      <sz val="18"/>
      <name val="ＭＳ Ｐ明朝"/>
      <family val="1"/>
      <charset val="128"/>
    </font>
    <font>
      <b/>
      <sz val="18"/>
      <name val="ＭＳ Ｐ明朝"/>
      <family val="1"/>
      <charset val="128"/>
    </font>
    <font>
      <b/>
      <sz val="11"/>
      <name val="ＭＳ Ｐ明朝"/>
      <family val="1"/>
      <charset val="128"/>
    </font>
    <font>
      <sz val="8"/>
      <name val="ＭＳ Ｐゴシック"/>
      <family val="3"/>
      <charset val="128"/>
    </font>
    <font>
      <sz val="12"/>
      <color rgb="FFFF0000"/>
      <name val="ＭＳ ゴシック"/>
      <family val="3"/>
      <charset val="128"/>
    </font>
    <font>
      <sz val="1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249977111117893"/>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top style="double">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double">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style="thin">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512">
    <xf numFmtId="0" fontId="0" fillId="0" borderId="0" xfId="0"/>
    <xf numFmtId="0" fontId="5" fillId="0" borderId="1" xfId="0" applyFont="1" applyBorder="1" applyAlignment="1">
      <alignment shrinkToFit="1"/>
    </xf>
    <xf numFmtId="0" fontId="6" fillId="0" borderId="0" xfId="0" applyFont="1"/>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xf numFmtId="0" fontId="5" fillId="0" borderId="4" xfId="0" applyFont="1" applyBorder="1"/>
    <xf numFmtId="176" fontId="5" fillId="0" borderId="1" xfId="0" applyNumberFormat="1" applyFont="1" applyBorder="1"/>
    <xf numFmtId="0" fontId="5" fillId="0" borderId="5" xfId="0" applyFont="1" applyBorder="1"/>
    <xf numFmtId="0" fontId="5" fillId="0" borderId="7" xfId="0" applyFont="1" applyBorder="1"/>
    <xf numFmtId="0" fontId="5" fillId="0" borderId="3" xfId="0" applyFont="1" applyFill="1" applyBorder="1"/>
    <xf numFmtId="0" fontId="5" fillId="0" borderId="1" xfId="0" applyFont="1" applyFill="1" applyBorder="1"/>
    <xf numFmtId="0" fontId="5" fillId="0" borderId="8" xfId="0" applyFont="1" applyFill="1" applyBorder="1"/>
    <xf numFmtId="176" fontId="5" fillId="0" borderId="9" xfId="0" applyNumberFormat="1" applyFont="1" applyBorder="1"/>
    <xf numFmtId="0" fontId="5" fillId="0" borderId="10" xfId="0" applyFont="1" applyBorder="1"/>
    <xf numFmtId="0" fontId="5" fillId="0" borderId="8" xfId="0" applyFont="1" applyBorder="1"/>
    <xf numFmtId="0" fontId="5" fillId="0" borderId="0" xfId="0" applyFont="1" applyAlignment="1">
      <alignment horizontal="center" vertical="center"/>
    </xf>
    <xf numFmtId="180" fontId="5" fillId="2" borderId="1" xfId="0" applyNumberFormat="1" applyFont="1" applyFill="1" applyBorder="1" applyAlignment="1">
      <alignment horizontal="right"/>
    </xf>
    <xf numFmtId="180" fontId="5" fillId="0" borderId="1" xfId="0" applyNumberFormat="1" applyFont="1" applyBorder="1" applyAlignment="1">
      <alignment horizontal="right"/>
    </xf>
    <xf numFmtId="0" fontId="9" fillId="0" borderId="0" xfId="0" applyFont="1"/>
    <xf numFmtId="0" fontId="6" fillId="0" borderId="0" xfId="0" applyFont="1" applyAlignment="1">
      <alignment horizontal="center" vertical="center"/>
    </xf>
    <xf numFmtId="0" fontId="6" fillId="0" borderId="11" xfId="0" applyFont="1" applyBorder="1"/>
    <xf numFmtId="0" fontId="6" fillId="0" borderId="11" xfId="0" applyFont="1" applyFill="1" applyBorder="1"/>
    <xf numFmtId="0" fontId="6" fillId="0" borderId="12" xfId="0" applyFont="1" applyBorder="1"/>
    <xf numFmtId="0" fontId="6" fillId="0" borderId="0" xfId="0" applyFont="1" applyBorder="1"/>
    <xf numFmtId="0" fontId="6" fillId="0" borderId="0" xfId="0" applyFont="1" applyFill="1" applyBorder="1"/>
    <xf numFmtId="0" fontId="6" fillId="0" borderId="13" xfId="0" applyFont="1" applyBorder="1"/>
    <xf numFmtId="0" fontId="10" fillId="0" borderId="1" xfId="0" applyFont="1" applyBorder="1" applyAlignment="1">
      <alignment horizontal="center" vertical="center"/>
    </xf>
    <xf numFmtId="0" fontId="6" fillId="0" borderId="1" xfId="0" applyFont="1" applyBorder="1"/>
    <xf numFmtId="0" fontId="10" fillId="0" borderId="14" xfId="0" applyFont="1" applyBorder="1" applyAlignment="1">
      <alignment horizontal="center" vertical="center" wrapText="1"/>
    </xf>
    <xf numFmtId="0" fontId="6" fillId="0" borderId="6" xfId="0" applyFont="1" applyBorder="1" applyAlignment="1">
      <alignment vertical="center"/>
    </xf>
    <xf numFmtId="0" fontId="6" fillId="0" borderId="5" xfId="0" applyFont="1" applyBorder="1" applyAlignment="1">
      <alignment vertical="center"/>
    </xf>
    <xf numFmtId="0" fontId="6" fillId="3" borderId="1" xfId="0" applyFont="1" applyFill="1" applyBorder="1"/>
    <xf numFmtId="176" fontId="6" fillId="3" borderId="1" xfId="0" applyNumberFormat="1" applyFont="1" applyFill="1" applyBorder="1"/>
    <xf numFmtId="0" fontId="6" fillId="3" borderId="2" xfId="0" applyFont="1" applyFill="1" applyBorder="1"/>
    <xf numFmtId="0" fontId="5" fillId="3" borderId="1" xfId="0" applyFont="1" applyFill="1" applyBorder="1"/>
    <xf numFmtId="0" fontId="6" fillId="0" borderId="0" xfId="0" applyFont="1" applyFill="1" applyBorder="1" applyAlignment="1">
      <alignment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0" fillId="0" borderId="14" xfId="0" applyFont="1" applyBorder="1" applyAlignment="1">
      <alignment horizontal="center" vertical="center"/>
    </xf>
    <xf numFmtId="179" fontId="6" fillId="2" borderId="1" xfId="0" applyNumberFormat="1" applyFont="1" applyFill="1" applyBorder="1" applyAlignment="1">
      <alignment wrapText="1"/>
    </xf>
    <xf numFmtId="0" fontId="6" fillId="0" borderId="0" xfId="0" applyFont="1" applyAlignment="1">
      <alignment horizontal="center"/>
    </xf>
    <xf numFmtId="0" fontId="6" fillId="0" borderId="3" xfId="0" applyFont="1" applyBorder="1"/>
    <xf numFmtId="0" fontId="6" fillId="3" borderId="1" xfId="0" applyFont="1" applyFill="1" applyBorder="1" applyAlignment="1">
      <alignment vertical="center"/>
    </xf>
    <xf numFmtId="0" fontId="6" fillId="3" borderId="2" xfId="0" applyFont="1" applyFill="1" applyBorder="1" applyAlignment="1">
      <alignment vertical="center" wrapText="1"/>
    </xf>
    <xf numFmtId="0" fontId="6" fillId="3"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3" borderId="1" xfId="0" applyFont="1" applyFill="1" applyBorder="1" applyAlignment="1">
      <alignment horizontal="center" vertical="center" textRotation="255" wrapText="1"/>
    </xf>
    <xf numFmtId="176" fontId="6" fillId="3" borderId="3" xfId="0" applyNumberFormat="1" applyFont="1" applyFill="1" applyBorder="1" applyAlignment="1">
      <alignment wrapText="1"/>
    </xf>
    <xf numFmtId="0" fontId="6" fillId="3" borderId="1" xfId="0" applyFont="1" applyFill="1" applyBorder="1" applyAlignment="1">
      <alignment wrapText="1"/>
    </xf>
    <xf numFmtId="176" fontId="6" fillId="3" borderId="1" xfId="0" applyNumberFormat="1" applyFont="1" applyFill="1" applyBorder="1" applyAlignment="1"/>
    <xf numFmtId="0" fontId="15" fillId="0" borderId="0" xfId="0" applyFont="1" applyAlignment="1">
      <alignment horizontal="center" vertical="center"/>
    </xf>
    <xf numFmtId="0" fontId="17" fillId="0" borderId="0" xfId="0" applyFont="1" applyAlignment="1">
      <alignment wrapText="1"/>
    </xf>
    <xf numFmtId="38" fontId="5" fillId="2" borderId="1" xfId="1" applyFont="1" applyFill="1" applyBorder="1" applyAlignment="1">
      <alignment horizontal="right"/>
    </xf>
    <xf numFmtId="0" fontId="20" fillId="0" borderId="2" xfId="0" applyFont="1" applyBorder="1" applyAlignment="1">
      <alignment vertical="center"/>
    </xf>
    <xf numFmtId="0" fontId="15" fillId="0" borderId="0" xfId="0" applyFont="1"/>
    <xf numFmtId="0" fontId="21" fillId="0" borderId="0" xfId="0" applyFont="1"/>
    <xf numFmtId="0" fontId="22" fillId="0" borderId="0" xfId="0" applyFont="1"/>
    <xf numFmtId="0" fontId="23" fillId="0" borderId="0" xfId="0" applyFont="1"/>
    <xf numFmtId="0" fontId="24" fillId="0" borderId="0" xfId="0" applyFont="1" applyAlignment="1">
      <alignment horizontal="left" vertical="center"/>
    </xf>
    <xf numFmtId="0" fontId="25" fillId="0" borderId="0" xfId="0" applyFont="1" applyAlignment="1">
      <alignment horizontal="center"/>
    </xf>
    <xf numFmtId="0" fontId="25" fillId="0" borderId="0" xfId="0" applyFont="1"/>
    <xf numFmtId="0" fontId="21" fillId="0" borderId="1" xfId="0" applyFont="1" applyBorder="1"/>
    <xf numFmtId="0" fontId="25" fillId="0" borderId="1" xfId="0" applyFont="1" applyBorder="1" applyAlignment="1">
      <alignment horizontal="center"/>
    </xf>
    <xf numFmtId="0" fontId="21" fillId="0" borderId="14" xfId="0" applyFont="1" applyBorder="1" applyAlignment="1">
      <alignment horizontal="center"/>
    </xf>
    <xf numFmtId="0" fontId="21" fillId="0" borderId="1" xfId="0" applyFont="1" applyBorder="1" applyAlignment="1">
      <alignment horizontal="distributed" vertical="center"/>
    </xf>
    <xf numFmtId="0" fontId="25" fillId="0" borderId="14" xfId="0" applyFont="1" applyBorder="1" applyAlignment="1">
      <alignment horizontal="center" vertical="center"/>
    </xf>
    <xf numFmtId="0" fontId="21" fillId="0" borderId="1" xfId="0" applyFont="1" applyBorder="1" applyAlignment="1">
      <alignment horizontal="center" vertical="center"/>
    </xf>
    <xf numFmtId="0" fontId="6" fillId="4" borderId="2" xfId="0" applyFont="1" applyFill="1" applyBorder="1"/>
    <xf numFmtId="176" fontId="6" fillId="4" borderId="3" xfId="0" applyNumberFormat="1" applyFont="1" applyFill="1" applyBorder="1" applyAlignment="1"/>
    <xf numFmtId="0" fontId="6" fillId="0" borderId="22" xfId="0" applyFont="1" applyBorder="1" applyAlignment="1">
      <alignment vertical="center" shrinkToFit="1"/>
    </xf>
    <xf numFmtId="0" fontId="21" fillId="0" borderId="0" xfId="0" applyFont="1" applyBorder="1" applyAlignment="1">
      <alignment horizontal="distributed" vertical="center"/>
    </xf>
    <xf numFmtId="0" fontId="21" fillId="0" borderId="0" xfId="0" applyFont="1" applyBorder="1" applyAlignment="1">
      <alignment horizontal="center"/>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1" fillId="0" borderId="0" xfId="0" applyFont="1" applyBorder="1"/>
    <xf numFmtId="0" fontId="25" fillId="0" borderId="0" xfId="0" applyFont="1" applyBorder="1" applyAlignment="1">
      <alignment horizontal="distributed" vertical="center"/>
    </xf>
    <xf numFmtId="0" fontId="21" fillId="0" borderId="11" xfId="0" applyFont="1" applyBorder="1"/>
    <xf numFmtId="0" fontId="25" fillId="0" borderId="0" xfId="0" applyFont="1" applyBorder="1" applyAlignment="1">
      <alignment horizontal="center"/>
    </xf>
    <xf numFmtId="0" fontId="25" fillId="0" borderId="0" xfId="0" applyFont="1" applyBorder="1" applyAlignment="1">
      <alignment textRotation="255" wrapText="1"/>
    </xf>
    <xf numFmtId="0" fontId="25" fillId="0" borderId="0" xfId="0" applyFont="1" applyBorder="1" applyAlignment="1">
      <alignment vertical="center"/>
    </xf>
    <xf numFmtId="0" fontId="25" fillId="0" borderId="0" xfId="0" applyFont="1" applyBorder="1"/>
    <xf numFmtId="0" fontId="25" fillId="0" borderId="0" xfId="0" applyFont="1" applyBorder="1" applyAlignment="1">
      <alignment vertical="center" wrapText="1"/>
    </xf>
    <xf numFmtId="0" fontId="22" fillId="0" borderId="0" xfId="0" applyFont="1" applyBorder="1"/>
    <xf numFmtId="0" fontId="0" fillId="0" borderId="0" xfId="0" applyBorder="1" applyAlignment="1"/>
    <xf numFmtId="0" fontId="20" fillId="0" borderId="2" xfId="0" applyFont="1" applyFill="1" applyBorder="1" applyAlignment="1">
      <alignment vertical="center"/>
    </xf>
    <xf numFmtId="0" fontId="20" fillId="0" borderId="3" xfId="0" applyFont="1" applyFill="1" applyBorder="1" applyAlignment="1">
      <alignment vertical="center" wrapText="1"/>
    </xf>
    <xf numFmtId="0" fontId="6" fillId="0" borderId="15" xfId="0" applyFont="1" applyBorder="1" applyAlignment="1">
      <alignment vertical="center" shrinkToFi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ont="1"/>
    <xf numFmtId="0" fontId="0" fillId="0" borderId="0" xfId="0" applyFont="1" applyAlignment="1">
      <alignment wrapText="1"/>
    </xf>
    <xf numFmtId="0" fontId="0" fillId="0" borderId="0" xfId="0" applyFont="1" applyAlignment="1">
      <alignment vertical="center"/>
    </xf>
    <xf numFmtId="0" fontId="0" fillId="0" borderId="1" xfId="0" applyFont="1" applyFill="1" applyBorder="1" applyAlignment="1">
      <alignment horizontal="center" vertical="center"/>
    </xf>
    <xf numFmtId="0" fontId="0" fillId="0" borderId="3" xfId="0" applyFont="1" applyFill="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horizontal="center" vertical="center"/>
    </xf>
    <xf numFmtId="0" fontId="0" fillId="0" borderId="0" xfId="0" applyFont="1" applyAlignment="1">
      <alignmen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6" fillId="0" borderId="10" xfId="0" applyFont="1" applyBorder="1" applyAlignment="1">
      <alignment vertical="center"/>
    </xf>
    <xf numFmtId="0" fontId="0" fillId="0" borderId="0" xfId="0" applyFont="1" applyAlignment="1">
      <alignment horizontal="left" wrapText="1"/>
    </xf>
    <xf numFmtId="0" fontId="5" fillId="0" borderId="6" xfId="0" applyFont="1" applyBorder="1"/>
    <xf numFmtId="0" fontId="5" fillId="0" borderId="3" xfId="0" applyFont="1" applyBorder="1"/>
    <xf numFmtId="0" fontId="5" fillId="0" borderId="2" xfId="0" applyFont="1"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5" fillId="0" borderId="2" xfId="0" applyFont="1" applyBorder="1" applyAlignment="1">
      <alignment horizontal="distributed" vertical="center"/>
    </xf>
    <xf numFmtId="0" fontId="25" fillId="0" borderId="3" xfId="0" applyFont="1" applyBorder="1" applyAlignment="1">
      <alignment horizontal="distributed" vertical="center"/>
    </xf>
    <xf numFmtId="179" fontId="6" fillId="2" borderId="8" xfId="0" applyNumberFormat="1" applyFont="1" applyFill="1" applyBorder="1" applyAlignment="1">
      <alignment wrapText="1"/>
    </xf>
    <xf numFmtId="0" fontId="5" fillId="0" borderId="3" xfId="0" applyFont="1" applyBorder="1" applyAlignment="1"/>
    <xf numFmtId="0" fontId="6" fillId="0" borderId="14" xfId="0" applyFont="1" applyBorder="1" applyAlignment="1">
      <alignment horizontal="center"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3" borderId="2" xfId="0" applyFont="1" applyFill="1" applyBorder="1" applyAlignment="1">
      <alignment horizontal="center" vertical="center" textRotation="255"/>
    </xf>
    <xf numFmtId="0" fontId="6" fillId="0" borderId="3" xfId="0" applyFont="1" applyBorder="1" applyAlignment="1">
      <alignment horizontal="center" vertical="center"/>
    </xf>
    <xf numFmtId="0" fontId="6" fillId="3" borderId="3" xfId="0" applyFont="1" applyFill="1" applyBorder="1" applyAlignment="1">
      <alignment horizontal="center" vertical="center"/>
    </xf>
    <xf numFmtId="0" fontId="6" fillId="0" borderId="15" xfId="0" applyFont="1" applyBorder="1" applyAlignment="1">
      <alignment horizontal="center" vertical="center" wrapText="1"/>
    </xf>
    <xf numFmtId="0" fontId="0" fillId="0" borderId="0" xfId="0" applyAlignment="1">
      <alignment vertical="center"/>
    </xf>
    <xf numFmtId="0" fontId="16" fillId="0" borderId="0" xfId="0" applyFont="1" applyAlignment="1">
      <alignment vertical="center"/>
    </xf>
    <xf numFmtId="0" fontId="16" fillId="0" borderId="0" xfId="0" applyFont="1" applyFill="1" applyAlignment="1">
      <alignment vertical="center"/>
    </xf>
    <xf numFmtId="0" fontId="13" fillId="0" borderId="0" xfId="0" applyFont="1" applyFill="1" applyAlignment="1">
      <alignment vertical="center"/>
    </xf>
    <xf numFmtId="0" fontId="0" fillId="0" borderId="0" xfId="0" applyFill="1" applyAlignment="1">
      <alignment vertical="center"/>
    </xf>
    <xf numFmtId="0" fontId="32" fillId="0" borderId="0" xfId="0" applyFont="1" applyAlignment="1">
      <alignment vertical="center"/>
    </xf>
    <xf numFmtId="0" fontId="0" fillId="0" borderId="30" xfId="0" applyFont="1" applyBorder="1" applyAlignment="1">
      <alignment vertical="top" wrapText="1"/>
    </xf>
    <xf numFmtId="0" fontId="1" fillId="0" borderId="26" xfId="0" applyFont="1" applyBorder="1" applyAlignment="1">
      <alignment vertical="top"/>
    </xf>
    <xf numFmtId="0" fontId="1" fillId="0" borderId="31" xfId="0" applyFont="1" applyBorder="1" applyAlignment="1">
      <alignment vertical="top"/>
    </xf>
    <xf numFmtId="0" fontId="1" fillId="0" borderId="0" xfId="0" applyFont="1" applyBorder="1" applyAlignment="1">
      <alignment vertical="top"/>
    </xf>
    <xf numFmtId="0" fontId="1" fillId="0" borderId="33" xfId="0" applyFont="1" applyBorder="1" applyAlignment="1">
      <alignment vertical="top"/>
    </xf>
    <xf numFmtId="0" fontId="1" fillId="0" borderId="34" xfId="0" applyFont="1" applyBorder="1" applyAlignment="1">
      <alignment vertical="top"/>
    </xf>
    <xf numFmtId="0" fontId="1" fillId="0" borderId="28" xfId="0" applyFont="1" applyBorder="1" applyAlignment="1">
      <alignment vertical="top"/>
    </xf>
    <xf numFmtId="0" fontId="1" fillId="0" borderId="35" xfId="0" applyFont="1" applyBorder="1" applyAlignment="1">
      <alignment vertical="top"/>
    </xf>
    <xf numFmtId="0" fontId="33" fillId="0" borderId="0" xfId="0" applyFont="1" applyAlignment="1">
      <alignment vertical="center"/>
    </xf>
    <xf numFmtId="0" fontId="33" fillId="0" borderId="0" xfId="0" applyFont="1" applyAlignment="1">
      <alignment horizontal="center" vertical="center"/>
    </xf>
    <xf numFmtId="0" fontId="33" fillId="6" borderId="6" xfId="0" applyFont="1" applyFill="1" applyBorder="1" applyAlignment="1">
      <alignment horizontal="center" vertical="center"/>
    </xf>
    <xf numFmtId="0" fontId="33" fillId="6" borderId="8" xfId="0" applyFont="1" applyFill="1" applyBorder="1" applyAlignment="1">
      <alignment horizontal="center" vertical="center"/>
    </xf>
    <xf numFmtId="0" fontId="33" fillId="6" borderId="21" xfId="0" applyFont="1" applyFill="1" applyBorder="1" applyAlignment="1">
      <alignment horizontal="center" vertical="center"/>
    </xf>
    <xf numFmtId="0" fontId="33" fillId="6" borderId="56" xfId="0" applyFont="1" applyFill="1" applyBorder="1" applyAlignment="1">
      <alignment horizontal="center" vertical="center"/>
    </xf>
    <xf numFmtId="0" fontId="33" fillId="6" borderId="55" xfId="0" applyFont="1" applyFill="1" applyBorder="1" applyAlignment="1">
      <alignment horizontal="center" vertical="center"/>
    </xf>
    <xf numFmtId="0" fontId="33" fillId="6" borderId="59" xfId="0" applyFont="1" applyFill="1" applyBorder="1" applyAlignment="1">
      <alignment horizontal="center" vertical="center"/>
    </xf>
    <xf numFmtId="0" fontId="33" fillId="0" borderId="16" xfId="0" applyFont="1" applyBorder="1" applyAlignment="1">
      <alignment vertical="center"/>
    </xf>
    <xf numFmtId="0" fontId="33" fillId="0" borderId="14" xfId="0" applyFont="1" applyBorder="1" applyAlignment="1">
      <alignment vertical="center"/>
    </xf>
    <xf numFmtId="0" fontId="33" fillId="0" borderId="14" xfId="0" applyFont="1" applyBorder="1" applyAlignment="1">
      <alignment horizontal="center" vertical="center"/>
    </xf>
    <xf numFmtId="38" fontId="33" fillId="0" borderId="10" xfId="1" applyFont="1" applyBorder="1" applyAlignment="1">
      <alignment vertical="center"/>
    </xf>
    <xf numFmtId="0" fontId="33" fillId="0" borderId="60" xfId="0" applyFont="1" applyBorder="1" applyAlignment="1">
      <alignment horizontal="center" vertical="center"/>
    </xf>
    <xf numFmtId="38" fontId="33" fillId="0" borderId="61" xfId="1" applyFont="1" applyBorder="1" applyAlignment="1">
      <alignment vertical="center"/>
    </xf>
    <xf numFmtId="38" fontId="33" fillId="0" borderId="14" xfId="1" applyFont="1" applyBorder="1" applyAlignment="1">
      <alignment vertical="center"/>
    </xf>
    <xf numFmtId="38" fontId="33" fillId="0" borderId="20" xfId="1" applyFont="1" applyBorder="1" applyAlignment="1">
      <alignment vertical="center"/>
    </xf>
    <xf numFmtId="57" fontId="33" fillId="0" borderId="1" xfId="0" applyNumberFormat="1" applyFont="1" applyBorder="1" applyAlignment="1">
      <alignment horizontal="center" vertical="center"/>
    </xf>
    <xf numFmtId="38" fontId="33" fillId="0" borderId="2" xfId="1" applyFont="1" applyBorder="1" applyAlignment="1">
      <alignment vertical="center"/>
    </xf>
    <xf numFmtId="57" fontId="33" fillId="0" borderId="62" xfId="0" applyNumberFormat="1" applyFont="1" applyBorder="1" applyAlignment="1">
      <alignment horizontal="center" vertical="center"/>
    </xf>
    <xf numFmtId="38" fontId="33" fillId="0" borderId="63" xfId="1" applyFont="1" applyBorder="1" applyAlignment="1">
      <alignment vertical="center"/>
    </xf>
    <xf numFmtId="38" fontId="33" fillId="0" borderId="1" xfId="1" applyFont="1" applyBorder="1" applyAlignment="1">
      <alignment vertical="center"/>
    </xf>
    <xf numFmtId="38" fontId="33" fillId="0" borderId="17" xfId="1" applyFont="1" applyBorder="1" applyAlignment="1">
      <alignment vertical="center"/>
    </xf>
    <xf numFmtId="38" fontId="33" fillId="7" borderId="1" xfId="1" applyFont="1" applyFill="1" applyBorder="1" applyAlignment="1">
      <alignment horizontal="center" vertical="center"/>
    </xf>
    <xf numFmtId="0" fontId="33" fillId="7" borderId="1" xfId="0" applyFont="1" applyFill="1" applyBorder="1" applyAlignment="1">
      <alignment horizontal="center" vertical="center"/>
    </xf>
    <xf numFmtId="38" fontId="33" fillId="7" borderId="2" xfId="1" applyFont="1" applyFill="1" applyBorder="1" applyAlignment="1">
      <alignment vertical="center"/>
    </xf>
    <xf numFmtId="0" fontId="33" fillId="7" borderId="62" xfId="0" applyFont="1" applyFill="1" applyBorder="1" applyAlignment="1">
      <alignment horizontal="center" vertical="center"/>
    </xf>
    <xf numFmtId="38" fontId="33" fillId="7" borderId="63" xfId="1" applyFont="1" applyFill="1" applyBorder="1" applyAlignment="1">
      <alignment vertical="center"/>
    </xf>
    <xf numFmtId="38" fontId="33" fillId="7" borderId="1" xfId="1" applyFont="1" applyFill="1" applyBorder="1" applyAlignment="1">
      <alignment vertical="center"/>
    </xf>
    <xf numFmtId="38" fontId="33" fillId="7" borderId="17" xfId="1" applyFont="1" applyFill="1" applyBorder="1" applyAlignment="1">
      <alignment vertical="center"/>
    </xf>
    <xf numFmtId="0" fontId="33" fillId="0" borderId="18" xfId="0" applyFont="1" applyBorder="1" applyAlignment="1">
      <alignment vertical="center"/>
    </xf>
    <xf numFmtId="0" fontId="33" fillId="0" borderId="1" xfId="0" applyFont="1" applyBorder="1" applyAlignment="1">
      <alignment horizontal="center" vertical="center"/>
    </xf>
    <xf numFmtId="0" fontId="33" fillId="0" borderId="62" xfId="0" applyFont="1" applyBorder="1" applyAlignment="1">
      <alignment horizontal="center" vertical="center"/>
    </xf>
    <xf numFmtId="0" fontId="33" fillId="0" borderId="25" xfId="0" applyFont="1" applyBorder="1" applyAlignment="1">
      <alignment vertical="center"/>
    </xf>
    <xf numFmtId="38" fontId="33" fillId="0" borderId="64" xfId="1" applyFont="1" applyBorder="1" applyAlignment="1">
      <alignment vertical="center"/>
    </xf>
    <xf numFmtId="0" fontId="33" fillId="0" borderId="64" xfId="0" applyFont="1" applyBorder="1" applyAlignment="1">
      <alignment horizontal="center" vertical="center"/>
    </xf>
    <xf numFmtId="38" fontId="33" fillId="0" borderId="65" xfId="1" applyFont="1" applyBorder="1" applyAlignment="1">
      <alignment vertical="center"/>
    </xf>
    <xf numFmtId="0" fontId="33" fillId="0" borderId="66" xfId="0" applyFont="1" applyBorder="1" applyAlignment="1">
      <alignment horizontal="center" vertical="center"/>
    </xf>
    <xf numFmtId="38" fontId="33" fillId="0" borderId="67" xfId="1" applyFont="1" applyBorder="1" applyAlignment="1">
      <alignment vertical="center"/>
    </xf>
    <xf numFmtId="38" fontId="33" fillId="0" borderId="19" xfId="1" applyFont="1" applyBorder="1" applyAlignment="1">
      <alignment vertical="center"/>
    </xf>
    <xf numFmtId="38" fontId="33" fillId="0" borderId="0" xfId="1" applyFont="1" applyAlignment="1">
      <alignment vertical="center"/>
    </xf>
    <xf numFmtId="0" fontId="34" fillId="0" borderId="0" xfId="0" applyFont="1" applyBorder="1" applyAlignment="1">
      <alignment vertical="center"/>
    </xf>
    <xf numFmtId="0" fontId="34" fillId="0" borderId="0" xfId="0" applyFont="1" applyBorder="1"/>
    <xf numFmtId="0" fontId="34" fillId="0" borderId="13" xfId="0" applyFont="1" applyBorder="1"/>
    <xf numFmtId="0" fontId="12" fillId="0" borderId="69" xfId="0" applyFont="1" applyBorder="1" applyAlignment="1">
      <alignment horizontal="center" vertical="center"/>
    </xf>
    <xf numFmtId="0" fontId="12" fillId="0" borderId="69" xfId="0" applyFont="1" applyBorder="1" applyAlignment="1">
      <alignment horizontal="center" vertical="center" wrapText="1"/>
    </xf>
    <xf numFmtId="0" fontId="12" fillId="8" borderId="70" xfId="0" applyFont="1" applyFill="1" applyBorder="1" applyAlignment="1">
      <alignment horizontal="center" vertical="center" wrapText="1"/>
    </xf>
    <xf numFmtId="0" fontId="12" fillId="0" borderId="70" xfId="0" applyFont="1" applyBorder="1" applyAlignment="1">
      <alignment horizontal="center" vertical="center" wrapText="1"/>
    </xf>
    <xf numFmtId="0" fontId="12" fillId="0" borderId="18" xfId="0" applyFont="1" applyBorder="1" applyAlignment="1">
      <alignment horizontal="center" vertical="center"/>
    </xf>
    <xf numFmtId="0" fontId="12" fillId="0" borderId="16" xfId="0" applyFont="1" applyBorder="1" applyAlignment="1">
      <alignment horizontal="center" vertical="center" wrapText="1"/>
    </xf>
    <xf numFmtId="0" fontId="12" fillId="8" borderId="20"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3" xfId="0" applyFont="1" applyBorder="1" applyAlignment="1">
      <alignment horizontal="center" vertical="center"/>
    </xf>
    <xf numFmtId="0" fontId="12" fillId="0" borderId="23" xfId="0" applyFont="1" applyBorder="1" applyAlignment="1">
      <alignment horizontal="center" vertical="center" wrapText="1"/>
    </xf>
    <xf numFmtId="0" fontId="12" fillId="8" borderId="21"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5" xfId="0" applyFont="1" applyBorder="1" applyAlignment="1">
      <alignment horizontal="center" vertical="center"/>
    </xf>
    <xf numFmtId="0" fontId="12" fillId="0" borderId="25" xfId="0" applyFont="1" applyBorder="1" applyAlignment="1">
      <alignment horizontal="center" vertical="center" wrapText="1"/>
    </xf>
    <xf numFmtId="0" fontId="12" fillId="8" borderId="19"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6" xfId="0" applyFont="1" applyBorder="1" applyAlignment="1">
      <alignment horizontal="center" vertical="center"/>
    </xf>
    <xf numFmtId="0" fontId="12" fillId="0" borderId="18" xfId="0" applyFont="1" applyBorder="1" applyAlignment="1">
      <alignment horizontal="center" vertical="center" wrapText="1"/>
    </xf>
    <xf numFmtId="0" fontId="12" fillId="8" borderId="17"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79" xfId="0" applyFont="1" applyBorder="1" applyAlignment="1">
      <alignment horizontal="center" vertical="center" wrapText="1"/>
    </xf>
    <xf numFmtId="0" fontId="12" fillId="8" borderId="80" xfId="0" applyFont="1" applyFill="1" applyBorder="1" applyAlignment="1">
      <alignment horizontal="center" vertical="center" wrapText="1"/>
    </xf>
    <xf numFmtId="0" fontId="12" fillId="0" borderId="80" xfId="0" applyFont="1" applyBorder="1" applyAlignment="1">
      <alignment horizontal="center" vertical="center" wrapText="1"/>
    </xf>
    <xf numFmtId="0" fontId="12" fillId="8" borderId="20" xfId="0" applyFont="1" applyFill="1" applyBorder="1" applyAlignment="1">
      <alignment horizontal="center" vertical="center"/>
    </xf>
    <xf numFmtId="0" fontId="12" fillId="0" borderId="20" xfId="0" applyFont="1" applyBorder="1" applyAlignment="1">
      <alignment horizontal="center"/>
    </xf>
    <xf numFmtId="0" fontId="12" fillId="8" borderId="17" xfId="0" applyFont="1" applyFill="1" applyBorder="1" applyAlignment="1">
      <alignment horizontal="center" vertical="center"/>
    </xf>
    <xf numFmtId="0" fontId="12" fillId="0" borderId="17" xfId="0" applyFont="1" applyBorder="1" applyAlignment="1">
      <alignment horizontal="center"/>
    </xf>
    <xf numFmtId="0" fontId="12" fillId="8" borderId="19" xfId="0" applyFont="1" applyFill="1" applyBorder="1" applyAlignment="1">
      <alignment horizontal="center" vertical="center"/>
    </xf>
    <xf numFmtId="0" fontId="12" fillId="0" borderId="19" xfId="0" applyFont="1" applyBorder="1"/>
    <xf numFmtId="0" fontId="12" fillId="0" borderId="0" xfId="0" applyFont="1"/>
    <xf numFmtId="0" fontId="12" fillId="0" borderId="18" xfId="0" applyFont="1" applyBorder="1" applyAlignment="1">
      <alignment horizontal="left" vertical="center"/>
    </xf>
    <xf numFmtId="0" fontId="6" fillId="0" borderId="0" xfId="0" applyFont="1" applyAlignment="1">
      <alignment horizontal="left" vertical="center"/>
    </xf>
    <xf numFmtId="0" fontId="25" fillId="0" borderId="0" xfId="0" applyFont="1" applyAlignment="1">
      <alignment horizontal="left" vertical="center"/>
    </xf>
    <xf numFmtId="0" fontId="12" fillId="0" borderId="16" xfId="0" applyFont="1" applyBorder="1" applyAlignment="1">
      <alignment horizontal="left" vertical="center"/>
    </xf>
    <xf numFmtId="0" fontId="6" fillId="0" borderId="11" xfId="0" applyFont="1" applyBorder="1" applyAlignment="1">
      <alignment vertical="center"/>
    </xf>
    <xf numFmtId="0" fontId="6" fillId="0" borderId="0" xfId="0" applyFont="1" applyBorder="1" applyAlignment="1">
      <alignment vertical="center"/>
    </xf>
    <xf numFmtId="0" fontId="16" fillId="5" borderId="0" xfId="0" applyFont="1" applyFill="1" applyAlignment="1">
      <alignment vertical="center"/>
    </xf>
    <xf numFmtId="0" fontId="16" fillId="5" borderId="0" xfId="0" applyFont="1" applyFill="1" applyAlignment="1">
      <alignment horizontal="center" vertical="center" shrinkToFit="1"/>
    </xf>
    <xf numFmtId="0" fontId="16" fillId="5" borderId="0" xfId="0" applyFont="1" applyFill="1" applyAlignment="1">
      <alignment horizontal="center" vertical="center"/>
    </xf>
    <xf numFmtId="0" fontId="32" fillId="0" borderId="0" xfId="0" applyFont="1" applyAlignment="1">
      <alignment horizontal="left" vertical="center"/>
    </xf>
    <xf numFmtId="0" fontId="16" fillId="0" borderId="0" xfId="0" applyFont="1" applyAlignment="1">
      <alignment horizontal="left" vertical="center"/>
    </xf>
    <xf numFmtId="0" fontId="0" fillId="0" borderId="8" xfId="0" applyFont="1" applyFill="1" applyBorder="1" applyAlignment="1">
      <alignment vertical="center" wrapText="1"/>
    </xf>
    <xf numFmtId="0" fontId="0" fillId="0" borderId="32" xfId="0" applyFont="1" applyBorder="1" applyAlignment="1">
      <alignment vertical="top"/>
    </xf>
    <xf numFmtId="0" fontId="16" fillId="0" borderId="0" xfId="0" applyFont="1" applyFill="1" applyAlignment="1">
      <alignment horizontal="center" vertical="center"/>
    </xf>
    <xf numFmtId="0" fontId="16" fillId="5" borderId="0" xfId="0" applyFont="1" applyFill="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31" fillId="5" borderId="0" xfId="0" applyFont="1" applyFill="1" applyAlignment="1">
      <alignment horizontal="center" vertical="center" shrinkToFit="1"/>
    </xf>
    <xf numFmtId="0" fontId="12" fillId="0" borderId="0" xfId="0" applyFont="1" applyAlignment="1">
      <alignment horizontal="left"/>
    </xf>
    <xf numFmtId="0" fontId="10" fillId="0" borderId="0" xfId="0" applyFont="1" applyAlignment="1">
      <alignment horizontal="center" vertical="center"/>
    </xf>
    <xf numFmtId="0" fontId="10" fillId="0" borderId="28" xfId="0" applyFont="1" applyBorder="1" applyAlignment="1">
      <alignment horizontal="center" vertical="center"/>
    </xf>
    <xf numFmtId="0" fontId="12" fillId="0" borderId="68" xfId="0" applyFont="1" applyBorder="1" applyAlignment="1">
      <alignment horizontal="center" vertical="center" textRotation="255"/>
    </xf>
    <xf numFmtId="0" fontId="12" fillId="0" borderId="71" xfId="0" applyFont="1" applyBorder="1" applyAlignment="1">
      <alignment horizontal="center" vertical="center" textRotation="255"/>
    </xf>
    <xf numFmtId="0" fontId="12" fillId="0" borderId="72" xfId="0" applyFont="1" applyBorder="1" applyAlignment="1">
      <alignment horizontal="center" vertical="center" textRotation="255"/>
    </xf>
    <xf numFmtId="0" fontId="12" fillId="0" borderId="29" xfId="0" applyFont="1" applyBorder="1" applyAlignment="1">
      <alignment horizontal="center" vertical="center"/>
    </xf>
    <xf numFmtId="0" fontId="12" fillId="0" borderId="4" xfId="0" applyFont="1" applyBorder="1" applyAlignment="1">
      <alignment horizontal="left" vertical="center" indent="1"/>
    </xf>
    <xf numFmtId="0" fontId="12" fillId="0" borderId="11" xfId="0" applyFont="1" applyBorder="1" applyAlignment="1">
      <alignment horizontal="left" vertical="center" indent="1"/>
    </xf>
    <xf numFmtId="0" fontId="12" fillId="0" borderId="73" xfId="0" applyFont="1" applyBorder="1" applyAlignment="1">
      <alignment horizontal="left" vertical="center" indent="1"/>
    </xf>
    <xf numFmtId="0" fontId="12" fillId="0" borderId="75" xfId="0" applyFont="1" applyBorder="1" applyAlignment="1">
      <alignment horizontal="center" vertical="center" textRotation="255"/>
    </xf>
    <xf numFmtId="0" fontId="12" fillId="0" borderId="81" xfId="0" applyFont="1" applyBorder="1" applyAlignment="1">
      <alignment horizontal="center" vertical="center" textRotation="255"/>
    </xf>
    <xf numFmtId="0" fontId="12" fillId="0" borderId="10" xfId="0" applyFont="1" applyBorder="1" applyAlignment="1">
      <alignment horizontal="left" vertical="center" indent="1"/>
    </xf>
    <xf numFmtId="0" fontId="12" fillId="0" borderId="22" xfId="0" applyFont="1" applyBorder="1" applyAlignment="1">
      <alignment horizontal="left" vertical="center" indent="1"/>
    </xf>
    <xf numFmtId="0" fontId="12" fillId="0" borderId="2" xfId="0" applyFont="1" applyBorder="1" applyAlignment="1">
      <alignment horizontal="left" vertical="center" indent="1"/>
    </xf>
    <xf numFmtId="0" fontId="12" fillId="0" borderId="23" xfId="0" applyFont="1" applyBorder="1" applyAlignment="1">
      <alignment horizontal="left" vertical="center"/>
    </xf>
    <xf numFmtId="0" fontId="12" fillId="0" borderId="16" xfId="0" applyFont="1" applyBorder="1" applyAlignment="1">
      <alignment horizontal="left" vertical="center"/>
    </xf>
    <xf numFmtId="0" fontId="12" fillId="0" borderId="74" xfId="0" applyFont="1" applyBorder="1" applyAlignment="1">
      <alignment horizontal="center" vertical="center" textRotation="255"/>
    </xf>
    <xf numFmtId="0" fontId="12" fillId="0" borderId="76" xfId="0" applyFont="1" applyBorder="1" applyAlignment="1">
      <alignment horizontal="center" vertical="center" textRotation="255"/>
    </xf>
    <xf numFmtId="0" fontId="12" fillId="0" borderId="10" xfId="0" applyFont="1" applyBorder="1" applyAlignment="1">
      <alignment horizontal="left" vertical="center" wrapText="1" indent="1"/>
    </xf>
    <xf numFmtId="0" fontId="12" fillId="0" borderId="22" xfId="0" applyFont="1" applyBorder="1" applyAlignment="1">
      <alignment horizontal="left" vertical="center" wrapText="1" indent="1"/>
    </xf>
    <xf numFmtId="0" fontId="12" fillId="0" borderId="23"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 xfId="0" applyFont="1" applyBorder="1" applyAlignment="1">
      <alignment horizontal="left" vertical="center" wrapText="1" indent="1"/>
    </xf>
    <xf numFmtId="0" fontId="12" fillId="0" borderId="77" xfId="0" applyFont="1" applyBorder="1" applyAlignment="1">
      <alignment horizontal="left" vertical="center" wrapText="1" indent="1"/>
    </xf>
    <xf numFmtId="0" fontId="12" fillId="0" borderId="78" xfId="0" applyFont="1" applyBorder="1" applyAlignment="1">
      <alignment horizontal="left" vertical="center" wrapText="1" indent="1"/>
    </xf>
    <xf numFmtId="0" fontId="12" fillId="0" borderId="0" xfId="0" applyFont="1" applyBorder="1" applyAlignment="1">
      <alignment horizontal="left" vertical="center"/>
    </xf>
    <xf numFmtId="0" fontId="12" fillId="0" borderId="4" xfId="0" applyFont="1" applyBorder="1" applyAlignment="1">
      <alignment horizontal="left" vertical="center" wrapText="1" indent="1"/>
    </xf>
    <xf numFmtId="0" fontId="12" fillId="0" borderId="38" xfId="0" applyFont="1" applyBorder="1" applyAlignment="1">
      <alignment horizontal="left" vertical="center"/>
    </xf>
    <xf numFmtId="0" fontId="12" fillId="0" borderId="1" xfId="0" applyFont="1" applyBorder="1" applyAlignment="1">
      <alignment horizontal="left" vertical="center" indent="1"/>
    </xf>
    <xf numFmtId="0" fontId="12" fillId="0" borderId="26" xfId="0" applyFont="1" applyBorder="1" applyAlignment="1">
      <alignment horizontal="left" vertical="center"/>
    </xf>
    <xf numFmtId="0" fontId="35" fillId="0" borderId="0" xfId="0" applyFont="1" applyAlignment="1">
      <alignment horizontal="left" wrapText="1"/>
    </xf>
    <xf numFmtId="0" fontId="1" fillId="0" borderId="32" xfId="0" applyFont="1" applyBorder="1" applyAlignment="1">
      <alignment horizontal="left" vertical="top"/>
    </xf>
    <xf numFmtId="0" fontId="1" fillId="0" borderId="0" xfId="0" applyFont="1" applyBorder="1" applyAlignment="1">
      <alignment horizontal="left" vertical="top"/>
    </xf>
    <xf numFmtId="0" fontId="1" fillId="0" borderId="33" xfId="0" applyFont="1" applyBorder="1" applyAlignment="1">
      <alignment horizontal="left" vertical="top"/>
    </xf>
    <xf numFmtId="0" fontId="12" fillId="0" borderId="0" xfId="0" applyFont="1" applyAlignment="1">
      <alignment horizontal="left" vertical="center"/>
    </xf>
    <xf numFmtId="0" fontId="9" fillId="0" borderId="0" xfId="0"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left" vertical="center" wrapText="1"/>
    </xf>
    <xf numFmtId="0" fontId="6" fillId="0" borderId="26" xfId="0" applyFont="1" applyBorder="1" applyAlignment="1">
      <alignment horizontal="left" vertical="center" wrapText="1"/>
    </xf>
    <xf numFmtId="0" fontId="6" fillId="0" borderId="31"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33" xfId="0" applyFont="1" applyBorder="1" applyAlignment="1">
      <alignment horizontal="left" vertical="center" wrapText="1"/>
    </xf>
    <xf numFmtId="0" fontId="6" fillId="0" borderId="40" xfId="0" applyFont="1" applyBorder="1" applyAlignment="1">
      <alignment horizontal="left" vertical="center" wrapText="1"/>
    </xf>
    <xf numFmtId="0" fontId="6" fillId="0" borderId="28" xfId="0" applyFont="1" applyBorder="1" applyAlignment="1">
      <alignment horizontal="left" vertical="center" wrapText="1"/>
    </xf>
    <xf numFmtId="0" fontId="6" fillId="0" borderId="35" xfId="0" applyFont="1" applyBorder="1" applyAlignment="1">
      <alignment horizontal="left" vertical="center" wrapText="1"/>
    </xf>
    <xf numFmtId="0" fontId="0" fillId="0" borderId="32" xfId="0" applyFont="1" applyBorder="1" applyAlignment="1">
      <alignment horizontal="left" vertical="top"/>
    </xf>
    <xf numFmtId="0" fontId="0" fillId="0" borderId="0" xfId="0" applyFont="1" applyBorder="1" applyAlignment="1">
      <alignment horizontal="left" vertical="top"/>
    </xf>
    <xf numFmtId="0" fontId="0" fillId="0" borderId="33" xfId="0" applyFont="1" applyBorder="1" applyAlignment="1">
      <alignment horizontal="left" vertical="top"/>
    </xf>
    <xf numFmtId="0" fontId="5" fillId="0" borderId="2" xfId="0" applyFont="1" applyBorder="1"/>
    <xf numFmtId="0" fontId="5" fillId="0" borderId="3" xfId="0" applyFont="1" applyBorder="1"/>
    <xf numFmtId="0" fontId="5" fillId="0" borderId="6" xfId="0" applyFont="1" applyBorder="1"/>
    <xf numFmtId="0" fontId="5" fillId="0" borderId="2" xfId="0" applyFont="1" applyBorder="1" applyAlignment="1">
      <alignment shrinkToFit="1"/>
    </xf>
    <xf numFmtId="0" fontId="5" fillId="0" borderId="3" xfId="0" applyFont="1" applyBorder="1" applyAlignment="1">
      <alignment shrinkToFit="1"/>
    </xf>
    <xf numFmtId="0" fontId="7" fillId="0" borderId="0" xfId="0" applyFont="1" applyAlignment="1">
      <alignment horizontal="left" vertical="center"/>
    </xf>
    <xf numFmtId="0" fontId="5" fillId="0" borderId="22" xfId="0" applyFont="1" applyBorder="1" applyAlignment="1"/>
    <xf numFmtId="0" fontId="8" fillId="0" borderId="22" xfId="0" applyFont="1" applyBorder="1" applyAlignment="1"/>
    <xf numFmtId="0" fontId="5" fillId="0" borderId="1" xfId="0" applyFont="1" applyBorder="1" applyAlignment="1">
      <alignment horizontal="center" vertical="center" wrapText="1"/>
    </xf>
    <xf numFmtId="0" fontId="5" fillId="0" borderId="1" xfId="0" applyFont="1" applyBorder="1" applyAlignment="1"/>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180" fontId="5" fillId="2" borderId="2" xfId="0" applyNumberFormat="1" applyFont="1" applyFill="1" applyBorder="1" applyAlignment="1">
      <alignment horizontal="right"/>
    </xf>
    <xf numFmtId="180" fontId="5" fillId="2" borderId="3" xfId="0" applyNumberFormat="1" applyFont="1" applyFill="1" applyBorder="1" applyAlignment="1">
      <alignment horizontal="right"/>
    </xf>
    <xf numFmtId="38" fontId="5" fillId="2" borderId="2" xfId="1" applyFont="1" applyFill="1" applyBorder="1" applyAlignment="1">
      <alignment horizontal="right"/>
    </xf>
    <xf numFmtId="38" fontId="5" fillId="2" borderId="3" xfId="1" applyFont="1" applyFill="1" applyBorder="1" applyAlignment="1">
      <alignment horizontal="right"/>
    </xf>
    <xf numFmtId="180" fontId="5" fillId="0" borderId="2" xfId="0" applyNumberFormat="1" applyFont="1" applyBorder="1" applyAlignment="1">
      <alignment horizontal="right"/>
    </xf>
    <xf numFmtId="180" fontId="5" fillId="0" borderId="3" xfId="0" applyNumberFormat="1" applyFont="1" applyBorder="1" applyAlignment="1">
      <alignment horizontal="right"/>
    </xf>
    <xf numFmtId="180" fontId="5" fillId="0" borderId="10" xfId="0" applyNumberFormat="1" applyFont="1" applyBorder="1" applyAlignment="1">
      <alignment horizontal="right"/>
    </xf>
    <xf numFmtId="180" fontId="5" fillId="0" borderId="15" xfId="0" applyNumberFormat="1" applyFont="1" applyBorder="1" applyAlignment="1">
      <alignment horizontal="right"/>
    </xf>
    <xf numFmtId="180" fontId="5" fillId="0" borderId="6" xfId="0" applyNumberFormat="1" applyFont="1" applyBorder="1" applyAlignment="1">
      <alignment horizontal="right"/>
    </xf>
    <xf numFmtId="180" fontId="5" fillId="0" borderId="12" xfId="0" applyNumberFormat="1" applyFont="1" applyBorder="1" applyAlignment="1">
      <alignment horizontal="right"/>
    </xf>
    <xf numFmtId="0" fontId="10" fillId="0" borderId="0" xfId="0" applyFont="1" applyAlignment="1">
      <alignment horizontal="left" vertical="center"/>
    </xf>
    <xf numFmtId="0" fontId="7" fillId="0" borderId="0" xfId="0" applyFont="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distributed" vertical="center"/>
    </xf>
    <xf numFmtId="0" fontId="25" fillId="0" borderId="3" xfId="0" applyFont="1" applyBorder="1" applyAlignment="1">
      <alignment horizontal="distributed" vertical="center"/>
    </xf>
    <xf numFmtId="0" fontId="25" fillId="0" borderId="4" xfId="0" applyFont="1" applyBorder="1" applyAlignment="1">
      <alignment horizontal="distributed" vertical="center"/>
    </xf>
    <xf numFmtId="0" fontId="25" fillId="0" borderId="8" xfId="0" applyFont="1" applyBorder="1" applyAlignment="1">
      <alignment horizontal="center" textRotation="255" wrapText="1"/>
    </xf>
    <xf numFmtId="0" fontId="25" fillId="0" borderId="7" xfId="0" applyFont="1" applyBorder="1" applyAlignment="1">
      <alignment horizontal="center" textRotation="255" wrapText="1"/>
    </xf>
    <xf numFmtId="0" fontId="25" fillId="0" borderId="14" xfId="0" applyFont="1" applyBorder="1" applyAlignment="1">
      <alignment horizontal="center" textRotation="255" wrapText="1"/>
    </xf>
    <xf numFmtId="0" fontId="25" fillId="0" borderId="6" xfId="0" applyFont="1" applyBorder="1" applyAlignment="1">
      <alignment horizontal="distributed" vertical="center"/>
    </xf>
    <xf numFmtId="0" fontId="25" fillId="0" borderId="11" xfId="0" applyFont="1" applyBorder="1" applyAlignment="1">
      <alignment horizontal="distributed" vertical="center"/>
    </xf>
    <xf numFmtId="0" fontId="25" fillId="0" borderId="12" xfId="0" applyFont="1" applyBorder="1" applyAlignment="1">
      <alignment horizontal="distributed" vertical="center"/>
    </xf>
    <xf numFmtId="0" fontId="25" fillId="0" borderId="2" xfId="0" applyFont="1" applyBorder="1" applyAlignment="1">
      <alignment horizontal="distributed" vertical="center" wrapText="1"/>
    </xf>
    <xf numFmtId="0" fontId="25" fillId="0" borderId="3" xfId="0" applyFont="1" applyBorder="1" applyAlignment="1">
      <alignment horizontal="distributed" vertical="center" wrapText="1"/>
    </xf>
    <xf numFmtId="0" fontId="30" fillId="0" borderId="41" xfId="0" applyFont="1" applyBorder="1" applyAlignment="1">
      <alignment horizontal="left" vertical="top" wrapText="1"/>
    </xf>
    <xf numFmtId="0" fontId="30" fillId="0" borderId="24" xfId="0" applyFont="1" applyBorder="1" applyAlignment="1">
      <alignment horizontal="left" vertical="top" wrapText="1"/>
    </xf>
    <xf numFmtId="0" fontId="30" fillId="0" borderId="42" xfId="0" applyFont="1" applyBorder="1" applyAlignment="1">
      <alignment horizontal="left" vertical="top" wrapText="1"/>
    </xf>
    <xf numFmtId="0" fontId="30" fillId="0" borderId="43" xfId="0" applyFont="1" applyBorder="1" applyAlignment="1">
      <alignment horizontal="left" vertical="top" wrapText="1"/>
    </xf>
    <xf numFmtId="0" fontId="30" fillId="0" borderId="0" xfId="0" applyFont="1" applyBorder="1" applyAlignment="1">
      <alignment horizontal="left" vertical="top" wrapText="1"/>
    </xf>
    <xf numFmtId="0" fontId="30" fillId="0" borderId="44" xfId="0" applyFont="1" applyBorder="1" applyAlignment="1">
      <alignment horizontal="left" vertical="top" wrapText="1"/>
    </xf>
    <xf numFmtId="0" fontId="30" fillId="0" borderId="45" xfId="0" applyFont="1" applyBorder="1" applyAlignment="1">
      <alignment horizontal="left" vertical="top" wrapText="1"/>
    </xf>
    <xf numFmtId="0" fontId="30" fillId="0" borderId="46" xfId="0" applyFont="1" applyBorder="1" applyAlignment="1">
      <alignment horizontal="left" vertical="top" wrapText="1"/>
    </xf>
    <xf numFmtId="0" fontId="30" fillId="0" borderId="47" xfId="0" applyFont="1" applyBorder="1" applyAlignment="1">
      <alignment horizontal="left" vertical="top" wrapText="1"/>
    </xf>
    <xf numFmtId="0" fontId="21" fillId="0" borderId="6" xfId="0" applyFont="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1" fillId="0" borderId="6" xfId="0" applyFont="1" applyBorder="1" applyAlignment="1">
      <alignment horizontal="distributed" vertical="center"/>
    </xf>
    <xf numFmtId="0" fontId="21" fillId="0" borderId="12" xfId="0" applyFont="1" applyBorder="1" applyAlignment="1">
      <alignment horizontal="distributed" vertical="center"/>
    </xf>
    <xf numFmtId="0" fontId="21" fillId="0" borderId="2" xfId="0" applyFont="1" applyBorder="1" applyAlignment="1">
      <alignment horizontal="distributed" vertical="center"/>
    </xf>
    <xf numFmtId="0" fontId="21" fillId="0" borderId="3" xfId="0" applyFont="1" applyBorder="1" applyAlignment="1">
      <alignment horizontal="distributed" vertical="center"/>
    </xf>
    <xf numFmtId="0" fontId="19" fillId="0" borderId="0" xfId="0" applyFont="1" applyAlignment="1">
      <alignment horizontal="left" vertical="center"/>
    </xf>
    <xf numFmtId="0" fontId="24" fillId="0" borderId="0" xfId="0" applyFont="1" applyAlignment="1">
      <alignment horizontal="right"/>
    </xf>
    <xf numFmtId="0" fontId="26" fillId="0" borderId="0" xfId="0" applyFont="1" applyAlignment="1">
      <alignment horizontal="left" vertical="center"/>
    </xf>
    <xf numFmtId="0" fontId="28" fillId="0" borderId="0" xfId="0" applyFont="1" applyAlignment="1">
      <alignment horizontal="center" vertical="center"/>
    </xf>
    <xf numFmtId="0" fontId="21" fillId="0" borderId="1" xfId="0" applyFont="1" applyBorder="1" applyAlignment="1">
      <alignment horizontal="center"/>
    </xf>
    <xf numFmtId="0" fontId="25" fillId="0" borderId="6" xfId="0" applyFont="1" applyBorder="1" applyAlignment="1">
      <alignment horizontal="center" vertical="center"/>
    </xf>
    <xf numFmtId="0" fontId="25" fillId="0" borderId="12" xfId="0" applyFont="1" applyBorder="1" applyAlignment="1">
      <alignment horizontal="center" vertical="center"/>
    </xf>
    <xf numFmtId="0" fontId="25" fillId="0" borderId="10" xfId="0" applyFont="1" applyBorder="1" applyAlignment="1">
      <alignment horizontal="center" vertical="center"/>
    </xf>
    <xf numFmtId="0" fontId="25" fillId="0" borderId="15" xfId="0" applyFont="1" applyBorder="1" applyAlignment="1">
      <alignment horizontal="center" vertical="center"/>
    </xf>
    <xf numFmtId="0" fontId="16" fillId="0" borderId="6" xfId="0" applyFont="1" applyBorder="1" applyAlignment="1">
      <alignment horizontal="left" vertical="center" wrapText="1"/>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10" xfId="0" applyFont="1" applyBorder="1" applyAlignment="1">
      <alignment horizontal="left" vertical="center"/>
    </xf>
    <xf numFmtId="0" fontId="16" fillId="0" borderId="22" xfId="0" applyFont="1" applyBorder="1" applyAlignment="1">
      <alignment horizontal="left" vertical="center"/>
    </xf>
    <xf numFmtId="0" fontId="16" fillId="0" borderId="15" xfId="0" applyFont="1" applyBorder="1" applyAlignment="1">
      <alignment horizontal="left" vertical="center"/>
    </xf>
    <xf numFmtId="0" fontId="33" fillId="0" borderId="23" xfId="0" applyFont="1" applyBorder="1" applyAlignment="1">
      <alignment horizontal="center" vertical="center"/>
    </xf>
    <xf numFmtId="0" fontId="33" fillId="0" borderId="37" xfId="0" applyFont="1" applyBorder="1" applyAlignment="1">
      <alignment horizontal="center" vertical="center"/>
    </xf>
    <xf numFmtId="0" fontId="33" fillId="0" borderId="16" xfId="0" applyFont="1" applyBorder="1" applyAlignment="1">
      <alignment horizontal="center" vertical="center"/>
    </xf>
    <xf numFmtId="38" fontId="33" fillId="0" borderId="8" xfId="1" applyFont="1" applyBorder="1" applyAlignment="1">
      <alignment horizontal="right" vertical="center"/>
    </xf>
    <xf numFmtId="38" fontId="33" fillId="0" borderId="7" xfId="1" applyFont="1" applyBorder="1" applyAlignment="1">
      <alignment horizontal="right" vertical="center"/>
    </xf>
    <xf numFmtId="38" fontId="33" fillId="0" borderId="14" xfId="1" applyFont="1" applyBorder="1" applyAlignment="1">
      <alignment horizontal="right" vertical="center"/>
    </xf>
    <xf numFmtId="0" fontId="33" fillId="6" borderId="36" xfId="0" applyFont="1" applyFill="1" applyBorder="1" applyAlignment="1">
      <alignment horizontal="center" vertical="center"/>
    </xf>
    <xf numFmtId="0" fontId="33" fillId="6" borderId="37" xfId="0" applyFont="1" applyFill="1" applyBorder="1" applyAlignment="1">
      <alignment horizontal="center" vertical="center"/>
    </xf>
    <xf numFmtId="0" fontId="33" fillId="6" borderId="27" xfId="0" applyFont="1" applyFill="1" applyBorder="1" applyAlignment="1">
      <alignment horizontal="center" vertical="center"/>
    </xf>
    <xf numFmtId="0" fontId="33" fillId="6" borderId="48" xfId="0" applyFont="1" applyFill="1" applyBorder="1" applyAlignment="1">
      <alignment horizontal="center" vertical="center"/>
    </xf>
    <xf numFmtId="0" fontId="33" fillId="6" borderId="7" xfId="0" applyFont="1" applyFill="1" applyBorder="1" applyAlignment="1">
      <alignment horizontal="center" vertical="center"/>
    </xf>
    <xf numFmtId="0" fontId="33" fillId="6" borderId="55" xfId="0" applyFont="1" applyFill="1" applyBorder="1" applyAlignment="1">
      <alignment horizontal="center" vertical="center"/>
    </xf>
    <xf numFmtId="0" fontId="33" fillId="6" borderId="49" xfId="0" applyFont="1" applyFill="1" applyBorder="1" applyAlignment="1">
      <alignment horizontal="center" vertical="center"/>
    </xf>
    <xf numFmtId="0" fontId="33" fillId="6" borderId="50"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29" xfId="0" applyFont="1" applyFill="1" applyBorder="1" applyAlignment="1">
      <alignment horizontal="center" vertical="center"/>
    </xf>
    <xf numFmtId="0" fontId="33" fillId="6" borderId="52" xfId="0" applyFont="1" applyFill="1" applyBorder="1" applyAlignment="1">
      <alignment horizontal="center" vertical="center"/>
    </xf>
    <xf numFmtId="0" fontId="33" fillId="6" borderId="8" xfId="0" applyFont="1" applyFill="1" applyBorder="1" applyAlignment="1">
      <alignment horizontal="center" vertical="center"/>
    </xf>
    <xf numFmtId="0" fontId="33" fillId="6" borderId="6" xfId="0" applyFont="1" applyFill="1" applyBorder="1" applyAlignment="1">
      <alignment horizontal="center" vertical="center"/>
    </xf>
    <xf numFmtId="0" fontId="33" fillId="6" borderId="56" xfId="0" applyFont="1" applyFill="1" applyBorder="1" applyAlignment="1">
      <alignment horizontal="center" vertical="center"/>
    </xf>
    <xf numFmtId="0" fontId="33" fillId="6" borderId="53" xfId="0" applyFont="1" applyFill="1" applyBorder="1" applyAlignment="1">
      <alignment horizontal="center" vertical="center"/>
    </xf>
    <xf numFmtId="0" fontId="33" fillId="6" borderId="57" xfId="0" applyFont="1" applyFill="1" applyBorder="1" applyAlignment="1">
      <alignment horizontal="center" vertical="center"/>
    </xf>
    <xf numFmtId="0" fontId="33" fillId="6" borderId="54" xfId="0" applyFont="1" applyFill="1" applyBorder="1" applyAlignment="1">
      <alignment horizontal="center" vertical="center"/>
    </xf>
    <xf numFmtId="0" fontId="33" fillId="6" borderId="58" xfId="0" applyFont="1" applyFill="1" applyBorder="1" applyAlignment="1">
      <alignment horizontal="center" vertical="center"/>
    </xf>
    <xf numFmtId="38" fontId="6" fillId="2" borderId="8" xfId="1" applyFont="1" applyFill="1" applyBorder="1" applyAlignment="1"/>
    <xf numFmtId="38" fontId="6" fillId="2" borderId="14" xfId="1" applyFont="1" applyFill="1" applyBorder="1" applyAlignment="1"/>
    <xf numFmtId="179" fontId="6" fillId="2" borderId="8" xfId="0" applyNumberFormat="1" applyFont="1" applyFill="1" applyBorder="1" applyAlignment="1">
      <alignment wrapText="1"/>
    </xf>
    <xf numFmtId="179" fontId="6" fillId="2" borderId="14" xfId="0" applyNumberFormat="1" applyFont="1" applyFill="1" applyBorder="1" applyAlignment="1">
      <alignment wrapText="1"/>
    </xf>
    <xf numFmtId="0" fontId="6" fillId="0" borderId="0" xfId="0" applyFont="1" applyBorder="1" applyAlignment="1">
      <alignment wrapText="1"/>
    </xf>
    <xf numFmtId="0" fontId="6" fillId="3" borderId="8" xfId="0" applyFont="1" applyFill="1" applyBorder="1" applyAlignment="1">
      <alignment wrapText="1"/>
    </xf>
    <xf numFmtId="0" fontId="6" fillId="3" borderId="14" xfId="0" applyFont="1" applyFill="1" applyBorder="1" applyAlignment="1">
      <alignment wrapText="1"/>
    </xf>
    <xf numFmtId="38" fontId="6" fillId="0" borderId="8" xfId="1" applyFont="1" applyBorder="1" applyAlignment="1"/>
    <xf numFmtId="38" fontId="6" fillId="0" borderId="14" xfId="1" applyFont="1" applyBorder="1" applyAlignment="1"/>
    <xf numFmtId="0" fontId="10" fillId="0" borderId="8" xfId="0" applyFont="1" applyBorder="1" applyAlignment="1">
      <alignment wrapText="1"/>
    </xf>
    <xf numFmtId="0" fontId="10" fillId="0" borderId="14" xfId="0" applyFont="1" applyBorder="1" applyAlignment="1">
      <alignment wrapText="1"/>
    </xf>
    <xf numFmtId="0" fontId="6" fillId="0" borderId="8" xfId="0" applyFont="1" applyBorder="1" applyAlignment="1">
      <alignment horizontal="center"/>
    </xf>
    <xf numFmtId="0" fontId="6" fillId="0" borderId="14" xfId="0" applyFont="1" applyBorder="1" applyAlignment="1">
      <alignment horizontal="center"/>
    </xf>
    <xf numFmtId="0" fontId="10" fillId="0" borderId="8" xfId="0" applyFont="1" applyBorder="1" applyAlignment="1">
      <alignment shrinkToFit="1"/>
    </xf>
    <xf numFmtId="0" fontId="10" fillId="0" borderId="14" xfId="0" applyFont="1" applyBorder="1" applyAlignment="1">
      <alignment shrinkToFit="1"/>
    </xf>
    <xf numFmtId="0" fontId="6" fillId="0" borderId="8" xfId="0" applyFont="1" applyFill="1" applyBorder="1" applyAlignment="1">
      <alignment horizontal="center"/>
    </xf>
    <xf numFmtId="0" fontId="6" fillId="0" borderId="14" xfId="0" applyFont="1" applyFill="1" applyBorder="1" applyAlignment="1">
      <alignment horizontal="center"/>
    </xf>
    <xf numFmtId="38" fontId="6" fillId="0" borderId="8" xfId="1" applyFont="1" applyFill="1" applyBorder="1" applyAlignment="1"/>
    <xf numFmtId="38" fontId="6" fillId="0" borderId="14" xfId="1" applyFont="1" applyFill="1" applyBorder="1" applyAlignment="1"/>
    <xf numFmtId="38" fontId="6" fillId="3" borderId="8" xfId="1" applyFont="1" applyFill="1" applyBorder="1" applyAlignment="1"/>
    <xf numFmtId="38" fontId="6" fillId="3" borderId="14" xfId="1" applyFont="1" applyFill="1" applyBorder="1" applyAlignment="1"/>
    <xf numFmtId="38" fontId="6" fillId="4" borderId="8" xfId="1" applyFont="1" applyFill="1" applyBorder="1" applyAlignment="1"/>
    <xf numFmtId="38" fontId="6" fillId="4" borderId="14" xfId="1" applyFont="1" applyFill="1" applyBorder="1" applyAlignment="1"/>
    <xf numFmtId="0" fontId="6" fillId="3" borderId="8" xfId="0" applyFont="1" applyFill="1" applyBorder="1" applyAlignment="1">
      <alignment horizontal="center"/>
    </xf>
    <xf numFmtId="0" fontId="6" fillId="3" borderId="14" xfId="0" applyFont="1" applyFill="1" applyBorder="1" applyAlignment="1">
      <alignment horizontal="center"/>
    </xf>
    <xf numFmtId="0" fontId="6" fillId="3" borderId="8" xfId="0" applyFont="1" applyFill="1" applyBorder="1" applyAlignment="1">
      <alignment vertical="center" wrapText="1"/>
    </xf>
    <xf numFmtId="0" fontId="6" fillId="3" borderId="14" xfId="0" applyFont="1" applyFill="1" applyBorder="1" applyAlignment="1">
      <alignment vertical="center" wrapText="1"/>
    </xf>
    <xf numFmtId="38" fontId="6" fillId="2" borderId="8" xfId="1" applyFont="1" applyFill="1" applyBorder="1" applyAlignment="1">
      <alignment horizontal="center"/>
    </xf>
    <xf numFmtId="38" fontId="6" fillId="2" borderId="14" xfId="1" applyFont="1" applyFill="1" applyBorder="1" applyAlignment="1">
      <alignment horizont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1" fillId="3" borderId="2" xfId="0" applyFont="1" applyFill="1" applyBorder="1" applyAlignment="1">
      <alignment horizontal="left" vertical="center"/>
    </xf>
    <xf numFmtId="0" fontId="11" fillId="3" borderId="4" xfId="0" applyFont="1" applyFill="1" applyBorder="1" applyAlignment="1">
      <alignment horizontal="left" vertical="center"/>
    </xf>
    <xf numFmtId="0" fontId="11" fillId="3" borderId="3" xfId="0" applyFont="1" applyFill="1" applyBorder="1" applyAlignment="1">
      <alignment horizontal="left" vertical="center"/>
    </xf>
    <xf numFmtId="0" fontId="10" fillId="0" borderId="1" xfId="0" applyFont="1" applyBorder="1" applyAlignment="1">
      <alignment horizontal="center" vertical="center" wrapText="1"/>
    </xf>
    <xf numFmtId="0" fontId="6" fillId="0" borderId="8"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4" xfId="0" applyFont="1" applyBorder="1" applyAlignment="1">
      <alignment horizontal="center" vertical="center" textRotation="255"/>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3" xfId="0" applyFont="1" applyBorder="1" applyAlignment="1"/>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3" borderId="2" xfId="0" applyFont="1" applyFill="1" applyBorder="1" applyAlignment="1">
      <alignment horizontal="center" vertical="center" textRotation="255"/>
    </xf>
    <xf numFmtId="0" fontId="5" fillId="3" borderId="3" xfId="0" applyFont="1" applyFill="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22" xfId="0" applyFont="1" applyBorder="1" applyAlignment="1">
      <alignment vertical="center"/>
    </xf>
    <xf numFmtId="0" fontId="6" fillId="0" borderId="15" xfId="0" applyFont="1" applyBorder="1" applyAlignment="1">
      <alignment vertical="center"/>
    </xf>
    <xf numFmtId="0" fontId="11" fillId="2" borderId="2" xfId="0" applyFont="1" applyFill="1" applyBorder="1" applyAlignment="1">
      <alignment vertical="center"/>
    </xf>
    <xf numFmtId="0" fontId="11" fillId="2" borderId="4" xfId="0" applyFont="1" applyFill="1" applyBorder="1" applyAlignment="1">
      <alignment vertical="center"/>
    </xf>
    <xf numFmtId="0" fontId="11" fillId="2" borderId="3" xfId="0" applyFont="1" applyFill="1" applyBorder="1" applyAlignment="1">
      <alignment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6" fillId="3" borderId="3"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3" borderId="2"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176" fontId="6" fillId="0" borderId="8" xfId="0" applyNumberFormat="1" applyFont="1" applyFill="1" applyBorder="1" applyAlignment="1"/>
    <xf numFmtId="176" fontId="6" fillId="0" borderId="14" xfId="0" applyNumberFormat="1" applyFont="1" applyFill="1" applyBorder="1" applyAlignment="1"/>
    <xf numFmtId="179" fontId="6" fillId="0" borderId="8" xfId="0" applyNumberFormat="1" applyFont="1" applyFill="1" applyBorder="1" applyAlignment="1">
      <alignment wrapText="1"/>
    </xf>
    <xf numFmtId="179" fontId="6" fillId="0" borderId="14" xfId="0" applyNumberFormat="1" applyFont="1" applyFill="1" applyBorder="1" applyAlignment="1">
      <alignment wrapText="1"/>
    </xf>
    <xf numFmtId="0" fontId="6" fillId="0" borderId="8" xfId="0" applyFont="1" applyFill="1" applyBorder="1"/>
    <xf numFmtId="0" fontId="6" fillId="0" borderId="14" xfId="0" applyFont="1" applyFill="1" applyBorder="1"/>
    <xf numFmtId="0" fontId="6" fillId="3" borderId="8" xfId="0" applyFont="1" applyFill="1" applyBorder="1"/>
    <xf numFmtId="0" fontId="6" fillId="3" borderId="14" xfId="0" applyFont="1" applyFill="1" applyBorder="1"/>
    <xf numFmtId="0" fontId="6" fillId="0" borderId="8" xfId="0" applyFont="1" applyFill="1" applyBorder="1" applyAlignment="1"/>
    <xf numFmtId="0" fontId="6" fillId="0" borderId="14" xfId="0" applyFont="1" applyFill="1" applyBorder="1" applyAlignment="1"/>
    <xf numFmtId="178" fontId="6" fillId="0" borderId="8" xfId="0" applyNumberFormat="1" applyFont="1" applyFill="1" applyBorder="1" applyAlignment="1">
      <alignment wrapText="1"/>
    </xf>
    <xf numFmtId="178" fontId="6" fillId="0" borderId="14" xfId="0" applyNumberFormat="1" applyFont="1" applyFill="1" applyBorder="1" applyAlignment="1">
      <alignment wrapText="1"/>
    </xf>
    <xf numFmtId="178" fontId="6" fillId="0" borderId="8" xfId="0" applyNumberFormat="1" applyFont="1" applyFill="1" applyBorder="1" applyAlignment="1"/>
    <xf numFmtId="178" fontId="6" fillId="0" borderId="14" xfId="0" applyNumberFormat="1" applyFont="1" applyFill="1" applyBorder="1" applyAlignment="1"/>
    <xf numFmtId="38" fontId="6" fillId="2" borderId="8" xfId="1" applyFont="1" applyFill="1" applyBorder="1" applyAlignment="1">
      <alignment wrapText="1"/>
    </xf>
    <xf numFmtId="38" fontId="6" fillId="2" borderId="14" xfId="1" applyFont="1" applyFill="1" applyBorder="1" applyAlignment="1">
      <alignment wrapText="1"/>
    </xf>
    <xf numFmtId="176" fontId="6" fillId="0" borderId="8" xfId="0" applyNumberFormat="1" applyFont="1" applyFill="1" applyBorder="1" applyAlignment="1">
      <alignment wrapText="1"/>
    </xf>
    <xf numFmtId="176" fontId="6" fillId="0" borderId="14" xfId="0" applyNumberFormat="1" applyFont="1" applyFill="1" applyBorder="1" applyAlignment="1">
      <alignment wrapText="1"/>
    </xf>
    <xf numFmtId="178" fontId="6" fillId="3" borderId="8" xfId="0" applyNumberFormat="1" applyFont="1" applyFill="1" applyBorder="1" applyAlignment="1"/>
    <xf numFmtId="178" fontId="6" fillId="3" borderId="14" xfId="0" applyNumberFormat="1" applyFont="1" applyFill="1" applyBorder="1" applyAlignment="1"/>
    <xf numFmtId="176" fontId="6" fillId="2" borderId="8" xfId="0" applyNumberFormat="1" applyFont="1" applyFill="1" applyBorder="1" applyAlignment="1">
      <alignment wrapText="1"/>
    </xf>
    <xf numFmtId="176" fontId="6" fillId="2" borderId="14" xfId="0" applyNumberFormat="1" applyFont="1" applyFill="1" applyBorder="1" applyAlignment="1">
      <alignment wrapText="1"/>
    </xf>
    <xf numFmtId="176" fontId="6" fillId="4" borderId="8" xfId="0" applyNumberFormat="1" applyFont="1" applyFill="1" applyBorder="1" applyAlignment="1"/>
    <xf numFmtId="176" fontId="6" fillId="4" borderId="14" xfId="0" applyNumberFormat="1" applyFont="1" applyFill="1" applyBorder="1" applyAlignment="1"/>
    <xf numFmtId="0" fontId="6" fillId="3" borderId="8" xfId="0" applyFont="1" applyFill="1" applyBorder="1" applyAlignment="1">
      <alignment vertical="center"/>
    </xf>
    <xf numFmtId="0" fontId="6" fillId="3" borderId="14" xfId="0" applyFont="1" applyFill="1" applyBorder="1" applyAlignment="1">
      <alignment vertical="center"/>
    </xf>
    <xf numFmtId="178" fontId="6" fillId="3" borderId="8" xfId="0" applyNumberFormat="1" applyFont="1" applyFill="1" applyBorder="1" applyAlignment="1">
      <alignment wrapText="1"/>
    </xf>
    <xf numFmtId="178" fontId="6" fillId="3" borderId="14" xfId="0" applyNumberFormat="1" applyFont="1" applyFill="1" applyBorder="1" applyAlignment="1">
      <alignment wrapText="1"/>
    </xf>
    <xf numFmtId="177" fontId="6" fillId="3" borderId="8" xfId="0" applyNumberFormat="1" applyFont="1" applyFill="1" applyBorder="1" applyAlignment="1">
      <alignment wrapText="1"/>
    </xf>
    <xf numFmtId="177" fontId="6" fillId="3" borderId="14" xfId="0" applyNumberFormat="1" applyFont="1" applyFill="1" applyBorder="1" applyAlignment="1">
      <alignment wrapText="1"/>
    </xf>
    <xf numFmtId="0" fontId="6" fillId="0" borderId="6"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13" xfId="0" applyFont="1" applyBorder="1" applyAlignment="1">
      <alignment vertical="center" wrapText="1"/>
    </xf>
    <xf numFmtId="0" fontId="6" fillId="0" borderId="5" xfId="0" applyFont="1" applyBorder="1" applyAlignment="1">
      <alignment vertical="center" shrinkToFit="1"/>
    </xf>
    <xf numFmtId="0" fontId="6" fillId="0" borderId="0" xfId="0" applyFont="1" applyBorder="1" applyAlignment="1">
      <alignment vertical="center" shrinkToFit="1"/>
    </xf>
    <xf numFmtId="0" fontId="6" fillId="0" borderId="13" xfId="0" applyFont="1" applyBorder="1" applyAlignment="1">
      <alignment vertical="center" shrinkToFi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1704975</xdr:colOff>
      <xdr:row>66</xdr:row>
      <xdr:rowOff>19050</xdr:rowOff>
    </xdr:from>
    <xdr:to>
      <xdr:col>6</xdr:col>
      <xdr:colOff>114300</xdr:colOff>
      <xdr:row>67</xdr:row>
      <xdr:rowOff>133350</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5133975" y="13220700"/>
          <a:ext cx="923925" cy="2857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1704975</xdr:colOff>
      <xdr:row>66</xdr:row>
      <xdr:rowOff>19050</xdr:rowOff>
    </xdr:from>
    <xdr:to>
      <xdr:col>4</xdr:col>
      <xdr:colOff>114300</xdr:colOff>
      <xdr:row>67</xdr:row>
      <xdr:rowOff>133350</xdr:rowOff>
    </xdr:to>
    <xdr:sp macro="" textlink="">
      <xdr:nvSpPr>
        <xdr:cNvPr id="3" name="Oval 6">
          <a:extLst>
            <a:ext uri="{FF2B5EF4-FFF2-40B4-BE49-F238E27FC236}">
              <a16:creationId xmlns:a16="http://schemas.microsoft.com/office/drawing/2014/main" id="{00000000-0008-0000-0400-000003000000}"/>
            </a:ext>
          </a:extLst>
        </xdr:cNvPr>
        <xdr:cNvSpPr>
          <a:spLocks noChangeArrowheads="1"/>
        </xdr:cNvSpPr>
      </xdr:nvSpPr>
      <xdr:spPr bwMode="auto">
        <a:xfrm>
          <a:off x="3838575" y="13220700"/>
          <a:ext cx="1209675" cy="2857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10886</xdr:colOff>
      <xdr:row>3</xdr:row>
      <xdr:rowOff>217713</xdr:rowOff>
    </xdr:from>
    <xdr:to>
      <xdr:col>26</xdr:col>
      <xdr:colOff>13607</xdr:colOff>
      <xdr:row>41</xdr:row>
      <xdr:rowOff>149678</xdr:rowOff>
    </xdr:to>
    <xdr:sp macro="" textlink="">
      <xdr:nvSpPr>
        <xdr:cNvPr id="4" name="AutoShape 7">
          <a:extLst>
            <a:ext uri="{FF2B5EF4-FFF2-40B4-BE49-F238E27FC236}">
              <a16:creationId xmlns:a16="http://schemas.microsoft.com/office/drawing/2014/main" id="{00000000-0008-0000-0400-000004000000}"/>
            </a:ext>
          </a:extLst>
        </xdr:cNvPr>
        <xdr:cNvSpPr>
          <a:spLocks noChangeArrowheads="1"/>
        </xdr:cNvSpPr>
      </xdr:nvSpPr>
      <xdr:spPr bwMode="auto">
        <a:xfrm>
          <a:off x="8173811" y="960663"/>
          <a:ext cx="7879896" cy="7913915"/>
        </a:xfrm>
        <a:prstGeom prst="roundRect">
          <a:avLst>
            <a:gd name="adj" fmla="val 2880"/>
          </a:avLst>
        </a:prstGeom>
        <a:solidFill>
          <a:srgbClr xmlns:mc="http://schemas.openxmlformats.org/markup-compatibility/2006" xmlns:a14="http://schemas.microsoft.com/office/drawing/2010/main" val="FFFF00" mc:Ignorable="a14" a14:legacySpreadsheetColorIndex="13">
            <a:alpha val="30000"/>
          </a:srgbClr>
        </a:solidFill>
        <a:ln w="9525">
          <a:solidFill>
            <a:srgbClr xmlns:mc="http://schemas.openxmlformats.org/markup-compatibility/2006" xmlns:a14="http://schemas.microsoft.com/office/drawing/2010/main" val="FFFF00" mc:Ignorable="a14" a14:legacySpreadsheetColorIndex="13"/>
          </a:solidFill>
          <a:round/>
          <a:headEnd/>
          <a:tailEnd/>
        </a:ln>
      </xdr:spPr>
      <xdr:txBody>
        <a:bodyPr vertOverflow="clip" wrap="square" lIns="100584" tIns="59436" rIns="0" bIns="0" anchor="t" upright="1"/>
        <a:lstStyle/>
        <a:p>
          <a:pPr algn="l" rtl="0">
            <a:lnSpc>
              <a:spcPts val="6900"/>
            </a:lnSpc>
            <a:defRPr sz="1000"/>
          </a:pPr>
          <a:endParaRPr lang="ja-JP" altLang="en-US" sz="6000" b="0" i="0" u="none" strike="noStrike" baseline="0">
            <a:solidFill>
              <a:srgbClr val="FF00FF"/>
            </a:solidFill>
            <a:latin typeface="ＭＳ Ｐゴシック"/>
            <a:ea typeface="ＭＳ Ｐゴシック"/>
          </a:endParaRPr>
        </a:p>
        <a:p>
          <a:pPr algn="l" rtl="0">
            <a:lnSpc>
              <a:spcPts val="6800"/>
            </a:lnSpc>
            <a:defRPr sz="1000"/>
          </a:pPr>
          <a:endParaRPr lang="ja-JP" altLang="en-US" sz="6000" b="0" i="0" u="none" strike="noStrike" baseline="0">
            <a:solidFill>
              <a:srgbClr val="FF00FF"/>
            </a:solidFill>
            <a:latin typeface="ＭＳ Ｐゴシック"/>
            <a:ea typeface="ＭＳ Ｐゴシック"/>
          </a:endParaRPr>
        </a:p>
        <a:p>
          <a:pPr algn="l" rtl="0">
            <a:lnSpc>
              <a:spcPts val="6800"/>
            </a:lnSpc>
            <a:defRPr sz="1000"/>
          </a:pPr>
          <a:r>
            <a:rPr lang="ja-JP" altLang="en-US" sz="4000" b="0" i="0" u="none" strike="noStrike" baseline="0">
              <a:solidFill>
                <a:srgbClr val="FF00FF"/>
              </a:solidFill>
              <a:latin typeface="ＭＳ Ｐゴシック"/>
              <a:ea typeface="ＭＳ Ｐゴシック"/>
            </a:rPr>
            <a:t>下請業者の工事費の内訳は、見積もり・ヒアリング・賃金台帳等を確認の上、</a:t>
          </a:r>
          <a:r>
            <a:rPr lang="ja-JP" altLang="en-US" sz="4000" b="0" i="0" u="none" strike="sngStrike" baseline="0">
              <a:solidFill>
                <a:srgbClr val="0070C0"/>
              </a:solidFill>
              <a:latin typeface="ＭＳ Ｐゴシック"/>
              <a:ea typeface="ＭＳ Ｐゴシック"/>
            </a:rPr>
            <a:t>可能な範囲で記入して下さい</a:t>
          </a:r>
          <a:r>
            <a:rPr lang="ja-JP" altLang="en-US" sz="4000" b="0" i="0" u="none" strike="noStrike" baseline="0">
              <a:solidFill>
                <a:srgbClr val="FF0000"/>
              </a:solidFill>
              <a:latin typeface="ＭＳ Ｐゴシック"/>
              <a:ea typeface="ＭＳ Ｐゴシック"/>
            </a:rPr>
            <a:t>出来る限り記入すること。</a:t>
          </a:r>
        </a:p>
      </xdr:txBody>
    </xdr:sp>
    <xdr:clientData/>
  </xdr:twoCellAnchor>
  <xdr:twoCellAnchor>
    <xdr:from>
      <xdr:col>4</xdr:col>
      <xdr:colOff>1704975</xdr:colOff>
      <xdr:row>45</xdr:row>
      <xdr:rowOff>19050</xdr:rowOff>
    </xdr:from>
    <xdr:to>
      <xdr:col>6</xdr:col>
      <xdr:colOff>114300</xdr:colOff>
      <xdr:row>46</xdr:row>
      <xdr:rowOff>133350</xdr:rowOff>
    </xdr:to>
    <xdr:sp macro="" textlink="">
      <xdr:nvSpPr>
        <xdr:cNvPr id="5" name="Oval 8">
          <a:extLst>
            <a:ext uri="{FF2B5EF4-FFF2-40B4-BE49-F238E27FC236}">
              <a16:creationId xmlns:a16="http://schemas.microsoft.com/office/drawing/2014/main" id="{00000000-0008-0000-0400-000005000000}"/>
            </a:ext>
          </a:extLst>
        </xdr:cNvPr>
        <xdr:cNvSpPr>
          <a:spLocks noChangeArrowheads="1"/>
        </xdr:cNvSpPr>
      </xdr:nvSpPr>
      <xdr:spPr bwMode="auto">
        <a:xfrm>
          <a:off x="5133975" y="9582150"/>
          <a:ext cx="923925" cy="3238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1704975</xdr:colOff>
      <xdr:row>45</xdr:row>
      <xdr:rowOff>19050</xdr:rowOff>
    </xdr:from>
    <xdr:to>
      <xdr:col>6</xdr:col>
      <xdr:colOff>114300</xdr:colOff>
      <xdr:row>46</xdr:row>
      <xdr:rowOff>133350</xdr:rowOff>
    </xdr:to>
    <xdr:sp macro="" textlink="">
      <xdr:nvSpPr>
        <xdr:cNvPr id="6" name="Oval 18">
          <a:extLst>
            <a:ext uri="{FF2B5EF4-FFF2-40B4-BE49-F238E27FC236}">
              <a16:creationId xmlns:a16="http://schemas.microsoft.com/office/drawing/2014/main" id="{00000000-0008-0000-0400-000006000000}"/>
            </a:ext>
          </a:extLst>
        </xdr:cNvPr>
        <xdr:cNvSpPr>
          <a:spLocks noChangeArrowheads="1"/>
        </xdr:cNvSpPr>
      </xdr:nvSpPr>
      <xdr:spPr bwMode="auto">
        <a:xfrm>
          <a:off x="5133975" y="9582150"/>
          <a:ext cx="923925" cy="3238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1704975</xdr:colOff>
      <xdr:row>45</xdr:row>
      <xdr:rowOff>19050</xdr:rowOff>
    </xdr:from>
    <xdr:to>
      <xdr:col>4</xdr:col>
      <xdr:colOff>114300</xdr:colOff>
      <xdr:row>46</xdr:row>
      <xdr:rowOff>133350</xdr:rowOff>
    </xdr:to>
    <xdr:sp macro="" textlink="">
      <xdr:nvSpPr>
        <xdr:cNvPr id="7" name="Oval 19">
          <a:extLst>
            <a:ext uri="{FF2B5EF4-FFF2-40B4-BE49-F238E27FC236}">
              <a16:creationId xmlns:a16="http://schemas.microsoft.com/office/drawing/2014/main" id="{00000000-0008-0000-0400-000007000000}"/>
            </a:ext>
          </a:extLst>
        </xdr:cNvPr>
        <xdr:cNvSpPr>
          <a:spLocks noChangeArrowheads="1"/>
        </xdr:cNvSpPr>
      </xdr:nvSpPr>
      <xdr:spPr bwMode="auto">
        <a:xfrm>
          <a:off x="3838575" y="9582150"/>
          <a:ext cx="1209675" cy="3238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76200</xdr:colOff>
      <xdr:row>45</xdr:row>
      <xdr:rowOff>0</xdr:rowOff>
    </xdr:from>
    <xdr:to>
      <xdr:col>4</xdr:col>
      <xdr:colOff>28575</xdr:colOff>
      <xdr:row>46</xdr:row>
      <xdr:rowOff>28575</xdr:rowOff>
    </xdr:to>
    <xdr:sp macro="" textlink="">
      <xdr:nvSpPr>
        <xdr:cNvPr id="8" name="AutoShape 26">
          <a:extLst>
            <a:ext uri="{FF2B5EF4-FFF2-40B4-BE49-F238E27FC236}">
              <a16:creationId xmlns:a16="http://schemas.microsoft.com/office/drawing/2014/main" id="{00000000-0008-0000-0400-000008000000}"/>
            </a:ext>
          </a:extLst>
        </xdr:cNvPr>
        <xdr:cNvSpPr>
          <a:spLocks noChangeArrowheads="1"/>
        </xdr:cNvSpPr>
      </xdr:nvSpPr>
      <xdr:spPr bwMode="auto">
        <a:xfrm>
          <a:off x="4048125" y="95631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533400</xdr:colOff>
      <xdr:row>46</xdr:row>
      <xdr:rowOff>28575</xdr:rowOff>
    </xdr:from>
    <xdr:to>
      <xdr:col>8</xdr:col>
      <xdr:colOff>19050</xdr:colOff>
      <xdr:row>47</xdr:row>
      <xdr:rowOff>95250</xdr:rowOff>
    </xdr:to>
    <xdr:cxnSp macro="">
      <xdr:nvCxnSpPr>
        <xdr:cNvPr id="9" name="AutoShape 27">
          <a:extLst>
            <a:ext uri="{FF2B5EF4-FFF2-40B4-BE49-F238E27FC236}">
              <a16:creationId xmlns:a16="http://schemas.microsoft.com/office/drawing/2014/main" id="{00000000-0008-0000-0400-000009000000}"/>
            </a:ext>
          </a:extLst>
        </xdr:cNvPr>
        <xdr:cNvCxnSpPr>
          <a:cxnSpLocks noChangeShapeType="1"/>
          <a:stCxn id="8" idx="2"/>
        </xdr:cNvCxnSpPr>
      </xdr:nvCxnSpPr>
      <xdr:spPr bwMode="auto">
        <a:xfrm rot="16200000" flipH="1">
          <a:off x="5619750" y="8686800"/>
          <a:ext cx="238125" cy="2466975"/>
        </a:xfrm>
        <a:prstGeom prst="bentConnector2">
          <a:avLst/>
        </a:prstGeom>
        <a:noFill/>
        <a:ln w="317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noFill/>
            </a14:hiddenFill>
          </a:ext>
        </a:extLst>
      </xdr:spPr>
    </xdr:cxnSp>
    <xdr:clientData/>
  </xdr:twoCellAnchor>
  <xdr:oneCellAnchor>
    <xdr:from>
      <xdr:col>3</xdr:col>
      <xdr:colOff>533400</xdr:colOff>
      <xdr:row>47</xdr:row>
      <xdr:rowOff>152400</xdr:rowOff>
    </xdr:from>
    <xdr:ext cx="2218684" cy="256480"/>
    <xdr:sp macro="" textlink="">
      <xdr:nvSpPr>
        <xdr:cNvPr id="10" name="Text Box 28">
          <a:extLst>
            <a:ext uri="{FF2B5EF4-FFF2-40B4-BE49-F238E27FC236}">
              <a16:creationId xmlns:a16="http://schemas.microsoft.com/office/drawing/2014/main" id="{00000000-0008-0000-0400-00000A000000}"/>
            </a:ext>
          </a:extLst>
        </xdr:cNvPr>
        <xdr:cNvSpPr txBox="1">
          <a:spLocks noChangeArrowheads="1"/>
        </xdr:cNvSpPr>
      </xdr:nvSpPr>
      <xdr:spPr bwMode="auto">
        <a:xfrm>
          <a:off x="4505325" y="10096500"/>
          <a:ext cx="2218684"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最終契約金額と一致すること</a:t>
          </a:r>
        </a:p>
      </xdr:txBody>
    </xdr:sp>
    <xdr:clientData/>
  </xdr:oneCellAnchor>
  <xdr:twoCellAnchor>
    <xdr:from>
      <xdr:col>9</xdr:col>
      <xdr:colOff>47625</xdr:colOff>
      <xdr:row>45</xdr:row>
      <xdr:rowOff>38100</xdr:rowOff>
    </xdr:from>
    <xdr:to>
      <xdr:col>10</xdr:col>
      <xdr:colOff>152400</xdr:colOff>
      <xdr:row>46</xdr:row>
      <xdr:rowOff>66675</xdr:rowOff>
    </xdr:to>
    <xdr:sp macro="" textlink="">
      <xdr:nvSpPr>
        <xdr:cNvPr id="11" name="AutoShape 29">
          <a:extLst>
            <a:ext uri="{FF2B5EF4-FFF2-40B4-BE49-F238E27FC236}">
              <a16:creationId xmlns:a16="http://schemas.microsoft.com/office/drawing/2014/main" id="{00000000-0008-0000-0400-00000B000000}"/>
            </a:ext>
          </a:extLst>
        </xdr:cNvPr>
        <xdr:cNvSpPr>
          <a:spLocks noChangeArrowheads="1"/>
        </xdr:cNvSpPr>
      </xdr:nvSpPr>
      <xdr:spPr bwMode="auto">
        <a:xfrm>
          <a:off x="7200900" y="96012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9</xdr:col>
      <xdr:colOff>504825</xdr:colOff>
      <xdr:row>46</xdr:row>
      <xdr:rowOff>66675</xdr:rowOff>
    </xdr:from>
    <xdr:to>
      <xdr:col>14</xdr:col>
      <xdr:colOff>142875</xdr:colOff>
      <xdr:row>47</xdr:row>
      <xdr:rowOff>123825</xdr:rowOff>
    </xdr:to>
    <xdr:cxnSp macro="">
      <xdr:nvCxnSpPr>
        <xdr:cNvPr id="12" name="AutoShape 30">
          <a:extLst>
            <a:ext uri="{FF2B5EF4-FFF2-40B4-BE49-F238E27FC236}">
              <a16:creationId xmlns:a16="http://schemas.microsoft.com/office/drawing/2014/main" id="{00000000-0008-0000-0400-00000C000000}"/>
            </a:ext>
          </a:extLst>
        </xdr:cNvPr>
        <xdr:cNvCxnSpPr>
          <a:cxnSpLocks noChangeShapeType="1"/>
          <a:stCxn id="11" idx="2"/>
        </xdr:cNvCxnSpPr>
      </xdr:nvCxnSpPr>
      <xdr:spPr bwMode="auto">
        <a:xfrm rot="16200000" flipH="1">
          <a:off x="8777288" y="8720137"/>
          <a:ext cx="228600" cy="2466975"/>
        </a:xfrm>
        <a:prstGeom prst="bentConnector2">
          <a:avLst/>
        </a:prstGeom>
        <a:noFill/>
        <a:ln w="317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noFill/>
            </a14:hiddenFill>
          </a:ext>
        </a:extLst>
      </xdr:spPr>
    </xdr:cxnSp>
    <xdr:clientData/>
  </xdr:twoCellAnchor>
  <xdr:oneCellAnchor>
    <xdr:from>
      <xdr:col>9</xdr:col>
      <xdr:colOff>533400</xdr:colOff>
      <xdr:row>47</xdr:row>
      <xdr:rowOff>152400</xdr:rowOff>
    </xdr:from>
    <xdr:ext cx="2218684" cy="256480"/>
    <xdr:sp macro="" textlink="">
      <xdr:nvSpPr>
        <xdr:cNvPr id="13" name="Text Box 31">
          <a:extLst>
            <a:ext uri="{FF2B5EF4-FFF2-40B4-BE49-F238E27FC236}">
              <a16:creationId xmlns:a16="http://schemas.microsoft.com/office/drawing/2014/main" id="{00000000-0008-0000-0400-00000D000000}"/>
            </a:ext>
          </a:extLst>
        </xdr:cNvPr>
        <xdr:cNvSpPr txBox="1">
          <a:spLocks noChangeArrowheads="1"/>
        </xdr:cNvSpPr>
      </xdr:nvSpPr>
      <xdr:spPr bwMode="auto">
        <a:xfrm>
          <a:off x="7686675" y="10096500"/>
          <a:ext cx="2218684"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最終契約金額と一致すること</a:t>
          </a:r>
        </a:p>
      </xdr:txBody>
    </xdr:sp>
    <xdr:clientData/>
  </xdr:oneCellAnchor>
  <xdr:twoCellAnchor>
    <xdr:from>
      <xdr:col>3</xdr:col>
      <xdr:colOff>28575</xdr:colOff>
      <xdr:row>40</xdr:row>
      <xdr:rowOff>9525</xdr:rowOff>
    </xdr:from>
    <xdr:to>
      <xdr:col>10</xdr:col>
      <xdr:colOff>9525</xdr:colOff>
      <xdr:row>41</xdr:row>
      <xdr:rowOff>0</xdr:rowOff>
    </xdr:to>
    <xdr:sp macro="" textlink="">
      <xdr:nvSpPr>
        <xdr:cNvPr id="14" name="AutoShape 32">
          <a:extLst>
            <a:ext uri="{FF2B5EF4-FFF2-40B4-BE49-F238E27FC236}">
              <a16:creationId xmlns:a16="http://schemas.microsoft.com/office/drawing/2014/main" id="{00000000-0008-0000-0400-00000E000000}"/>
            </a:ext>
          </a:extLst>
        </xdr:cNvPr>
        <xdr:cNvSpPr>
          <a:spLocks noChangeArrowheads="1"/>
        </xdr:cNvSpPr>
      </xdr:nvSpPr>
      <xdr:spPr bwMode="auto">
        <a:xfrm>
          <a:off x="4000500" y="8524875"/>
          <a:ext cx="3971925" cy="2000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oneCellAnchor>
    <xdr:from>
      <xdr:col>3</xdr:col>
      <xdr:colOff>485775</xdr:colOff>
      <xdr:row>41</xdr:row>
      <xdr:rowOff>200025</xdr:rowOff>
    </xdr:from>
    <xdr:ext cx="4508478" cy="256480"/>
    <xdr:sp macro="" textlink="">
      <xdr:nvSpPr>
        <xdr:cNvPr id="15" name="Text Box 34">
          <a:extLst>
            <a:ext uri="{FF2B5EF4-FFF2-40B4-BE49-F238E27FC236}">
              <a16:creationId xmlns:a16="http://schemas.microsoft.com/office/drawing/2014/main" id="{00000000-0008-0000-0400-00000F000000}"/>
            </a:ext>
          </a:extLst>
        </xdr:cNvPr>
        <xdr:cNvSpPr txBox="1">
          <a:spLocks noChangeArrowheads="1"/>
        </xdr:cNvSpPr>
      </xdr:nvSpPr>
      <xdr:spPr bwMode="auto">
        <a:xfrm>
          <a:off x="4457700" y="8924925"/>
          <a:ext cx="4508478"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⑥工事価格－（①直接工事費＋②間接工事費）の額を記入</a:t>
          </a:r>
        </a:p>
      </xdr:txBody>
    </xdr:sp>
    <xdr:clientData/>
  </xdr:oneCellAnchor>
  <xdr:twoCellAnchor>
    <xdr:from>
      <xdr:col>3</xdr:col>
      <xdr:colOff>504825</xdr:colOff>
      <xdr:row>41</xdr:row>
      <xdr:rowOff>0</xdr:rowOff>
    </xdr:from>
    <xdr:to>
      <xdr:col>13</xdr:col>
      <xdr:colOff>333375</xdr:colOff>
      <xdr:row>43</xdr:row>
      <xdr:rowOff>28575</xdr:rowOff>
    </xdr:to>
    <xdr:sp macro="" textlink="">
      <xdr:nvSpPr>
        <xdr:cNvPr id="16" name="Freeform 35">
          <a:extLst>
            <a:ext uri="{FF2B5EF4-FFF2-40B4-BE49-F238E27FC236}">
              <a16:creationId xmlns:a16="http://schemas.microsoft.com/office/drawing/2014/main" id="{00000000-0008-0000-0400-000010000000}"/>
            </a:ext>
          </a:extLst>
        </xdr:cNvPr>
        <xdr:cNvSpPr>
          <a:spLocks/>
        </xdr:cNvSpPr>
      </xdr:nvSpPr>
      <xdr:spPr bwMode="auto">
        <a:xfrm>
          <a:off x="4476750" y="8724900"/>
          <a:ext cx="5029200" cy="447675"/>
        </a:xfrm>
        <a:custGeom>
          <a:avLst/>
          <a:gdLst>
            <a:gd name="T0" fmla="*/ 0 w 479"/>
            <a:gd name="T1" fmla="*/ 0 h 47"/>
            <a:gd name="T2" fmla="*/ 0 w 479"/>
            <a:gd name="T3" fmla="*/ 2147483647 h 47"/>
            <a:gd name="T4" fmla="*/ 2147483647 w 479"/>
            <a:gd name="T5" fmla="*/ 2147483647 h 47"/>
            <a:gd name="T6" fmla="*/ 0 60000 65536"/>
            <a:gd name="T7" fmla="*/ 0 60000 65536"/>
            <a:gd name="T8" fmla="*/ 0 60000 65536"/>
          </a:gdLst>
          <a:ahLst/>
          <a:cxnLst>
            <a:cxn ang="T6">
              <a:pos x="T0" y="T1"/>
            </a:cxn>
            <a:cxn ang="T7">
              <a:pos x="T2" y="T3"/>
            </a:cxn>
            <a:cxn ang="T8">
              <a:pos x="T4" y="T5"/>
            </a:cxn>
          </a:cxnLst>
          <a:rect l="0" t="0" r="r" b="b"/>
          <a:pathLst>
            <a:path w="479" h="47">
              <a:moveTo>
                <a:pt x="0" y="0"/>
              </a:moveTo>
              <a:lnTo>
                <a:pt x="0" y="47"/>
              </a:lnTo>
              <a:lnTo>
                <a:pt x="479" y="47"/>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76200</xdr:colOff>
      <xdr:row>28</xdr:row>
      <xdr:rowOff>0</xdr:rowOff>
    </xdr:from>
    <xdr:to>
      <xdr:col>6</xdr:col>
      <xdr:colOff>180975</xdr:colOff>
      <xdr:row>29</xdr:row>
      <xdr:rowOff>28575</xdr:rowOff>
    </xdr:to>
    <xdr:sp macro="" textlink="">
      <xdr:nvSpPr>
        <xdr:cNvPr id="17" name="AutoShape 36">
          <a:extLst>
            <a:ext uri="{FF2B5EF4-FFF2-40B4-BE49-F238E27FC236}">
              <a16:creationId xmlns:a16="http://schemas.microsoft.com/office/drawing/2014/main" id="{00000000-0008-0000-0400-000011000000}"/>
            </a:ext>
          </a:extLst>
        </xdr:cNvPr>
        <xdr:cNvSpPr>
          <a:spLocks noChangeArrowheads="1"/>
        </xdr:cNvSpPr>
      </xdr:nvSpPr>
      <xdr:spPr bwMode="auto">
        <a:xfrm>
          <a:off x="5210175" y="600075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5</xdr:col>
      <xdr:colOff>533400</xdr:colOff>
      <xdr:row>29</xdr:row>
      <xdr:rowOff>28575</xdr:rowOff>
    </xdr:from>
    <xdr:to>
      <xdr:col>11</xdr:col>
      <xdr:colOff>0</xdr:colOff>
      <xdr:row>32</xdr:row>
      <xdr:rowOff>85725</xdr:rowOff>
    </xdr:to>
    <xdr:cxnSp macro="">
      <xdr:nvCxnSpPr>
        <xdr:cNvPr id="18" name="AutoShape 37">
          <a:extLst>
            <a:ext uri="{FF2B5EF4-FFF2-40B4-BE49-F238E27FC236}">
              <a16:creationId xmlns:a16="http://schemas.microsoft.com/office/drawing/2014/main" id="{00000000-0008-0000-0400-000012000000}"/>
            </a:ext>
          </a:extLst>
        </xdr:cNvPr>
        <xdr:cNvCxnSpPr>
          <a:cxnSpLocks noChangeShapeType="1"/>
          <a:stCxn id="17" idx="2"/>
        </xdr:cNvCxnSpPr>
      </xdr:nvCxnSpPr>
      <xdr:spPr bwMode="auto">
        <a:xfrm rot="16200000" flipH="1">
          <a:off x="6572250" y="5334000"/>
          <a:ext cx="685800" cy="2495550"/>
        </a:xfrm>
        <a:prstGeom prst="bentConnector2">
          <a:avLst/>
        </a:prstGeom>
        <a:noFill/>
        <a:ln w="317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noFill/>
            </a14:hiddenFill>
          </a:ext>
        </a:extLst>
      </xdr:spPr>
    </xdr:cxnSp>
    <xdr:clientData/>
  </xdr:twoCellAnchor>
  <xdr:oneCellAnchor>
    <xdr:from>
      <xdr:col>5</xdr:col>
      <xdr:colOff>561975</xdr:colOff>
      <xdr:row>30</xdr:row>
      <xdr:rowOff>38100</xdr:rowOff>
    </xdr:from>
    <xdr:ext cx="2428357" cy="446276"/>
    <xdr:sp macro="" textlink="">
      <xdr:nvSpPr>
        <xdr:cNvPr id="19" name="Text Box 38">
          <a:extLst>
            <a:ext uri="{FF2B5EF4-FFF2-40B4-BE49-F238E27FC236}">
              <a16:creationId xmlns:a16="http://schemas.microsoft.com/office/drawing/2014/main" id="{00000000-0008-0000-0400-000013000000}"/>
            </a:ext>
          </a:extLst>
        </xdr:cNvPr>
        <xdr:cNvSpPr txBox="1">
          <a:spLocks noChangeArrowheads="1"/>
        </xdr:cNvSpPr>
      </xdr:nvSpPr>
      <xdr:spPr bwMode="auto">
        <a:xfrm>
          <a:off x="5695950" y="6457950"/>
          <a:ext cx="2428357" cy="446276"/>
        </a:xfrm>
        <a:prstGeom prst="rect">
          <a:avLst/>
        </a:prstGeom>
        <a:solidFill>
          <a:schemeClr val="bg1"/>
        </a:solidFill>
        <a:ln>
          <a:noFill/>
        </a:ln>
      </xdr:spPr>
      <xdr:txBody>
        <a:bodyPr wrap="none" lIns="27432" tIns="22860"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この現場における現場代理人</a:t>
          </a:r>
        </a:p>
        <a:p>
          <a:pPr algn="l" rtl="0">
            <a:lnSpc>
              <a:spcPts val="1600"/>
            </a:lnSpc>
            <a:defRPr sz="1000"/>
          </a:pPr>
          <a:r>
            <a:rPr lang="ja-JP" altLang="en-US" sz="1400" b="1" i="0" u="none" strike="noStrike" baseline="0">
              <a:solidFill>
                <a:srgbClr val="FF0000"/>
              </a:solidFill>
              <a:latin typeface="ＭＳ Ｐゴシック"/>
              <a:ea typeface="ＭＳ Ｐゴシック"/>
            </a:rPr>
            <a:t>及び技術者の給与・賞与を記入</a:t>
          </a:r>
        </a:p>
      </xdr:txBody>
    </xdr:sp>
    <xdr:clientData/>
  </xdr:oneCellAnchor>
  <xdr:twoCellAnchor>
    <xdr:from>
      <xdr:col>3</xdr:col>
      <xdr:colOff>76200</xdr:colOff>
      <xdr:row>4</xdr:row>
      <xdr:rowOff>0</xdr:rowOff>
    </xdr:from>
    <xdr:to>
      <xdr:col>4</xdr:col>
      <xdr:colOff>28575</xdr:colOff>
      <xdr:row>5</xdr:row>
      <xdr:rowOff>28575</xdr:rowOff>
    </xdr:to>
    <xdr:sp macro="" textlink="">
      <xdr:nvSpPr>
        <xdr:cNvPr id="20" name="AutoShape 39">
          <a:extLst>
            <a:ext uri="{FF2B5EF4-FFF2-40B4-BE49-F238E27FC236}">
              <a16:creationId xmlns:a16="http://schemas.microsoft.com/office/drawing/2014/main" id="{00000000-0008-0000-0400-000014000000}"/>
            </a:ext>
          </a:extLst>
        </xdr:cNvPr>
        <xdr:cNvSpPr>
          <a:spLocks noChangeArrowheads="1"/>
        </xdr:cNvSpPr>
      </xdr:nvSpPr>
      <xdr:spPr bwMode="auto">
        <a:xfrm>
          <a:off x="4048125" y="97155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76200</xdr:colOff>
      <xdr:row>13</xdr:row>
      <xdr:rowOff>0</xdr:rowOff>
    </xdr:from>
    <xdr:to>
      <xdr:col>4</xdr:col>
      <xdr:colOff>28575</xdr:colOff>
      <xdr:row>14</xdr:row>
      <xdr:rowOff>28575</xdr:rowOff>
    </xdr:to>
    <xdr:sp macro="" textlink="">
      <xdr:nvSpPr>
        <xdr:cNvPr id="21" name="AutoShape 40">
          <a:extLst>
            <a:ext uri="{FF2B5EF4-FFF2-40B4-BE49-F238E27FC236}">
              <a16:creationId xmlns:a16="http://schemas.microsoft.com/office/drawing/2014/main" id="{00000000-0008-0000-0400-000015000000}"/>
            </a:ext>
          </a:extLst>
        </xdr:cNvPr>
        <xdr:cNvSpPr>
          <a:spLocks noChangeArrowheads="1"/>
        </xdr:cNvSpPr>
      </xdr:nvSpPr>
      <xdr:spPr bwMode="auto">
        <a:xfrm>
          <a:off x="4048125" y="28575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76200</xdr:colOff>
      <xdr:row>23</xdr:row>
      <xdr:rowOff>0</xdr:rowOff>
    </xdr:from>
    <xdr:to>
      <xdr:col>4</xdr:col>
      <xdr:colOff>28575</xdr:colOff>
      <xdr:row>24</xdr:row>
      <xdr:rowOff>28575</xdr:rowOff>
    </xdr:to>
    <xdr:sp macro="" textlink="">
      <xdr:nvSpPr>
        <xdr:cNvPr id="22" name="AutoShape 41">
          <a:extLst>
            <a:ext uri="{FF2B5EF4-FFF2-40B4-BE49-F238E27FC236}">
              <a16:creationId xmlns:a16="http://schemas.microsoft.com/office/drawing/2014/main" id="{00000000-0008-0000-0400-000016000000}"/>
            </a:ext>
          </a:extLst>
        </xdr:cNvPr>
        <xdr:cNvSpPr>
          <a:spLocks noChangeArrowheads="1"/>
        </xdr:cNvSpPr>
      </xdr:nvSpPr>
      <xdr:spPr bwMode="auto">
        <a:xfrm>
          <a:off x="4048125" y="49530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76200</xdr:colOff>
      <xdr:row>22</xdr:row>
      <xdr:rowOff>0</xdr:rowOff>
    </xdr:from>
    <xdr:to>
      <xdr:col>4</xdr:col>
      <xdr:colOff>28575</xdr:colOff>
      <xdr:row>23</xdr:row>
      <xdr:rowOff>28575</xdr:rowOff>
    </xdr:to>
    <xdr:sp macro="" textlink="">
      <xdr:nvSpPr>
        <xdr:cNvPr id="23" name="AutoShape 42">
          <a:extLst>
            <a:ext uri="{FF2B5EF4-FFF2-40B4-BE49-F238E27FC236}">
              <a16:creationId xmlns:a16="http://schemas.microsoft.com/office/drawing/2014/main" id="{00000000-0008-0000-0400-000017000000}"/>
            </a:ext>
          </a:extLst>
        </xdr:cNvPr>
        <xdr:cNvSpPr>
          <a:spLocks noChangeArrowheads="1"/>
        </xdr:cNvSpPr>
      </xdr:nvSpPr>
      <xdr:spPr bwMode="auto">
        <a:xfrm>
          <a:off x="4048125" y="474345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4</xdr:col>
      <xdr:colOff>28575</xdr:colOff>
      <xdr:row>4</xdr:row>
      <xdr:rowOff>123825</xdr:rowOff>
    </xdr:from>
    <xdr:to>
      <xdr:col>5</xdr:col>
      <xdr:colOff>619125</xdr:colOff>
      <xdr:row>16</xdr:row>
      <xdr:rowOff>200025</xdr:rowOff>
    </xdr:to>
    <xdr:cxnSp macro="">
      <xdr:nvCxnSpPr>
        <xdr:cNvPr id="24" name="AutoShape 43">
          <a:extLst>
            <a:ext uri="{FF2B5EF4-FFF2-40B4-BE49-F238E27FC236}">
              <a16:creationId xmlns:a16="http://schemas.microsoft.com/office/drawing/2014/main" id="{00000000-0008-0000-0400-000018000000}"/>
            </a:ext>
          </a:extLst>
        </xdr:cNvPr>
        <xdr:cNvCxnSpPr>
          <a:cxnSpLocks noChangeShapeType="1"/>
          <a:stCxn id="20" idx="3"/>
        </xdr:cNvCxnSpPr>
      </xdr:nvCxnSpPr>
      <xdr:spPr bwMode="auto">
        <a:xfrm>
          <a:off x="4962525" y="1095375"/>
          <a:ext cx="790575" cy="259080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28575</xdr:colOff>
      <xdr:row>13</xdr:row>
      <xdr:rowOff>123825</xdr:rowOff>
    </xdr:from>
    <xdr:to>
      <xdr:col>5</xdr:col>
      <xdr:colOff>600075</xdr:colOff>
      <xdr:row>16</xdr:row>
      <xdr:rowOff>200025</xdr:rowOff>
    </xdr:to>
    <xdr:cxnSp macro="">
      <xdr:nvCxnSpPr>
        <xdr:cNvPr id="25" name="AutoShape 44">
          <a:extLst>
            <a:ext uri="{FF2B5EF4-FFF2-40B4-BE49-F238E27FC236}">
              <a16:creationId xmlns:a16="http://schemas.microsoft.com/office/drawing/2014/main" id="{00000000-0008-0000-0400-000019000000}"/>
            </a:ext>
          </a:extLst>
        </xdr:cNvPr>
        <xdr:cNvCxnSpPr>
          <a:cxnSpLocks noChangeShapeType="1"/>
          <a:stCxn id="21" idx="3"/>
        </xdr:cNvCxnSpPr>
      </xdr:nvCxnSpPr>
      <xdr:spPr bwMode="auto">
        <a:xfrm>
          <a:off x="4962525" y="2981325"/>
          <a:ext cx="771525" cy="70485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28575</xdr:colOff>
      <xdr:row>17</xdr:row>
      <xdr:rowOff>9525</xdr:rowOff>
    </xdr:from>
    <xdr:to>
      <xdr:col>5</xdr:col>
      <xdr:colOff>600075</xdr:colOff>
      <xdr:row>22</xdr:row>
      <xdr:rowOff>123825</xdr:rowOff>
    </xdr:to>
    <xdr:cxnSp macro="">
      <xdr:nvCxnSpPr>
        <xdr:cNvPr id="26" name="AutoShape 45">
          <a:extLst>
            <a:ext uri="{FF2B5EF4-FFF2-40B4-BE49-F238E27FC236}">
              <a16:creationId xmlns:a16="http://schemas.microsoft.com/office/drawing/2014/main" id="{00000000-0008-0000-0400-00001A000000}"/>
            </a:ext>
          </a:extLst>
        </xdr:cNvPr>
        <xdr:cNvCxnSpPr>
          <a:cxnSpLocks noChangeShapeType="1"/>
          <a:endCxn id="23" idx="3"/>
        </xdr:cNvCxnSpPr>
      </xdr:nvCxnSpPr>
      <xdr:spPr bwMode="auto">
        <a:xfrm flipH="1">
          <a:off x="4962525" y="3705225"/>
          <a:ext cx="771525" cy="116205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28575</xdr:colOff>
      <xdr:row>16</xdr:row>
      <xdr:rowOff>161925</xdr:rowOff>
    </xdr:from>
    <xdr:to>
      <xdr:col>5</xdr:col>
      <xdr:colOff>638175</xdr:colOff>
      <xdr:row>23</xdr:row>
      <xdr:rowOff>123825</xdr:rowOff>
    </xdr:to>
    <xdr:cxnSp macro="">
      <xdr:nvCxnSpPr>
        <xdr:cNvPr id="27" name="AutoShape 46">
          <a:extLst>
            <a:ext uri="{FF2B5EF4-FFF2-40B4-BE49-F238E27FC236}">
              <a16:creationId xmlns:a16="http://schemas.microsoft.com/office/drawing/2014/main" id="{00000000-0008-0000-0400-00001B000000}"/>
            </a:ext>
          </a:extLst>
        </xdr:cNvPr>
        <xdr:cNvCxnSpPr>
          <a:cxnSpLocks noChangeShapeType="1"/>
          <a:endCxn id="22" idx="3"/>
        </xdr:cNvCxnSpPr>
      </xdr:nvCxnSpPr>
      <xdr:spPr bwMode="auto">
        <a:xfrm flipH="1">
          <a:off x="4962525" y="3648075"/>
          <a:ext cx="809625" cy="142875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609600</xdr:colOff>
      <xdr:row>16</xdr:row>
      <xdr:rowOff>190500</xdr:rowOff>
    </xdr:from>
    <xdr:to>
      <xdr:col>10</xdr:col>
      <xdr:colOff>180975</xdr:colOff>
      <xdr:row>16</xdr:row>
      <xdr:rowOff>200025</xdr:rowOff>
    </xdr:to>
    <xdr:sp macro="" textlink="">
      <xdr:nvSpPr>
        <xdr:cNvPr id="28" name="Freeform 47">
          <a:extLst>
            <a:ext uri="{FF2B5EF4-FFF2-40B4-BE49-F238E27FC236}">
              <a16:creationId xmlns:a16="http://schemas.microsoft.com/office/drawing/2014/main" id="{00000000-0008-0000-0400-00001C000000}"/>
            </a:ext>
          </a:extLst>
        </xdr:cNvPr>
        <xdr:cNvSpPr>
          <a:spLocks/>
        </xdr:cNvSpPr>
      </xdr:nvSpPr>
      <xdr:spPr bwMode="auto">
        <a:xfrm>
          <a:off x="5743575" y="3676650"/>
          <a:ext cx="2400300" cy="9525"/>
        </a:xfrm>
        <a:custGeom>
          <a:avLst/>
          <a:gdLst>
            <a:gd name="T0" fmla="*/ 0 w 252"/>
            <a:gd name="T1" fmla="*/ 2147483647 h 1"/>
            <a:gd name="T2" fmla="*/ 2147483647 w 252"/>
            <a:gd name="T3" fmla="*/ 0 h 1"/>
            <a:gd name="T4" fmla="*/ 2147483647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6</xdr:col>
      <xdr:colOff>9524</xdr:colOff>
      <xdr:row>15</xdr:row>
      <xdr:rowOff>180973</xdr:rowOff>
    </xdr:from>
    <xdr:ext cx="2235655" cy="489878"/>
    <xdr:sp macro="" textlink="">
      <xdr:nvSpPr>
        <xdr:cNvPr id="29" name="Text Box 48">
          <a:extLst>
            <a:ext uri="{FF2B5EF4-FFF2-40B4-BE49-F238E27FC236}">
              <a16:creationId xmlns:a16="http://schemas.microsoft.com/office/drawing/2014/main" id="{00000000-0008-0000-0400-00001D000000}"/>
            </a:ext>
          </a:extLst>
        </xdr:cNvPr>
        <xdr:cNvSpPr txBox="1">
          <a:spLocks noChangeArrowheads="1"/>
        </xdr:cNvSpPr>
      </xdr:nvSpPr>
      <xdr:spPr bwMode="auto">
        <a:xfrm>
          <a:off x="5955845" y="3405866"/>
          <a:ext cx="2235655" cy="489878"/>
        </a:xfrm>
        <a:prstGeom prst="rect">
          <a:avLst/>
        </a:prstGeom>
        <a:solidFill>
          <a:schemeClr val="bg1"/>
        </a:solidFill>
        <a:ln>
          <a:noFill/>
        </a:ln>
      </xdr:spPr>
      <xdr:txBody>
        <a:bodyPr wrap="squar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「完成後比較表</a:t>
          </a:r>
          <a:r>
            <a:rPr lang="en-US" altLang="ja-JP" sz="1400" b="1" i="0" u="none" strike="noStrike" baseline="0">
              <a:solidFill>
                <a:srgbClr val="FF0000"/>
              </a:solidFill>
              <a:latin typeface="ＭＳ Ｐゴシック"/>
              <a:ea typeface="ＭＳ Ｐゴシック"/>
            </a:rPr>
            <a:t>1</a:t>
          </a:r>
          <a:r>
            <a:rPr lang="ja-JP" altLang="en-US" sz="1400" b="1" i="0" u="none" strike="noStrike" baseline="0">
              <a:solidFill>
                <a:srgbClr val="FF0000"/>
              </a:solidFill>
              <a:latin typeface="ＭＳ Ｐゴシック"/>
              <a:ea typeface="ＭＳ Ｐゴシック"/>
            </a:rPr>
            <a:t>」と一致させること</a:t>
          </a:r>
        </a:p>
      </xdr:txBody>
    </xdr:sp>
    <xdr:clientData/>
  </xdr:oneCellAnchor>
  <xdr:twoCellAnchor>
    <xdr:from>
      <xdr:col>8</xdr:col>
      <xdr:colOff>9525</xdr:colOff>
      <xdr:row>2</xdr:row>
      <xdr:rowOff>9525</xdr:rowOff>
    </xdr:from>
    <xdr:to>
      <xdr:col>26</xdr:col>
      <xdr:colOff>0</xdr:colOff>
      <xdr:row>4</xdr:row>
      <xdr:rowOff>0</xdr:rowOff>
    </xdr:to>
    <xdr:sp macro="" textlink="">
      <xdr:nvSpPr>
        <xdr:cNvPr id="30" name="AutoShape 39">
          <a:extLst>
            <a:ext uri="{FF2B5EF4-FFF2-40B4-BE49-F238E27FC236}">
              <a16:creationId xmlns:a16="http://schemas.microsoft.com/office/drawing/2014/main" id="{00000000-0008-0000-0400-00001E000000}"/>
            </a:ext>
          </a:extLst>
        </xdr:cNvPr>
        <xdr:cNvSpPr>
          <a:spLocks noChangeArrowheads="1"/>
        </xdr:cNvSpPr>
      </xdr:nvSpPr>
      <xdr:spPr bwMode="auto">
        <a:xfrm>
          <a:off x="6962775" y="561975"/>
          <a:ext cx="9077325" cy="40957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oneCellAnchor>
    <xdr:from>
      <xdr:col>13</xdr:col>
      <xdr:colOff>680357</xdr:colOff>
      <xdr:row>0</xdr:row>
      <xdr:rowOff>190500</xdr:rowOff>
    </xdr:from>
    <xdr:ext cx="5595634" cy="256480"/>
    <xdr:sp macro="" textlink="">
      <xdr:nvSpPr>
        <xdr:cNvPr id="31" name="Text Box 48">
          <a:extLst>
            <a:ext uri="{FF2B5EF4-FFF2-40B4-BE49-F238E27FC236}">
              <a16:creationId xmlns:a16="http://schemas.microsoft.com/office/drawing/2014/main" id="{00000000-0008-0000-0400-00001F000000}"/>
            </a:ext>
          </a:extLst>
        </xdr:cNvPr>
        <xdr:cNvSpPr txBox="1">
          <a:spLocks noChangeArrowheads="1"/>
        </xdr:cNvSpPr>
      </xdr:nvSpPr>
      <xdr:spPr bwMode="auto">
        <a:xfrm>
          <a:off x="9852932" y="190500"/>
          <a:ext cx="5595634" cy="256480"/>
        </a:xfrm>
        <a:prstGeom prst="rect">
          <a:avLst/>
        </a:prstGeom>
        <a:solidFill>
          <a:srgbClr val="FFC000"/>
        </a:solidFill>
        <a:ln>
          <a:noFill/>
        </a:ln>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「一次下請」及び「元請が手配する建設工事以外の社」を全て記載すること</a:t>
          </a:r>
        </a:p>
      </xdr:txBody>
    </xdr:sp>
    <xdr:clientData/>
  </xdr:oneCellAnchor>
  <xdr:twoCellAnchor>
    <xdr:from>
      <xdr:col>13</xdr:col>
      <xdr:colOff>571500</xdr:colOff>
      <xdr:row>1</xdr:row>
      <xdr:rowOff>66675</xdr:rowOff>
    </xdr:from>
    <xdr:to>
      <xdr:col>21</xdr:col>
      <xdr:colOff>533400</xdr:colOff>
      <xdr:row>1</xdr:row>
      <xdr:rowOff>161925</xdr:rowOff>
    </xdr:to>
    <xdr:sp macro="" textlink="">
      <xdr:nvSpPr>
        <xdr:cNvPr id="32" name="Freeform 47">
          <a:extLst>
            <a:ext uri="{FF2B5EF4-FFF2-40B4-BE49-F238E27FC236}">
              <a16:creationId xmlns:a16="http://schemas.microsoft.com/office/drawing/2014/main" id="{00000000-0008-0000-0400-000020000000}"/>
            </a:ext>
          </a:extLst>
        </xdr:cNvPr>
        <xdr:cNvSpPr>
          <a:spLocks/>
        </xdr:cNvSpPr>
      </xdr:nvSpPr>
      <xdr:spPr bwMode="auto">
        <a:xfrm>
          <a:off x="9744075" y="447675"/>
          <a:ext cx="4000500" cy="95250"/>
        </a:xfrm>
        <a:custGeom>
          <a:avLst/>
          <a:gdLst>
            <a:gd name="T0" fmla="*/ 0 w 252"/>
            <a:gd name="T1" fmla="*/ 2147483647 h 1"/>
            <a:gd name="T2" fmla="*/ 2147483647 w 252"/>
            <a:gd name="T3" fmla="*/ 0 h 1"/>
            <a:gd name="T4" fmla="*/ 2147483647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28575</xdr:rowOff>
    </xdr:from>
    <xdr:to>
      <xdr:col>26</xdr:col>
      <xdr:colOff>0</xdr:colOff>
      <xdr:row>7</xdr:row>
      <xdr:rowOff>0</xdr:rowOff>
    </xdr:to>
    <xdr:sp macro="" textlink="">
      <xdr:nvSpPr>
        <xdr:cNvPr id="33" name="AutoShape 39">
          <a:extLst>
            <a:ext uri="{FF2B5EF4-FFF2-40B4-BE49-F238E27FC236}">
              <a16:creationId xmlns:a16="http://schemas.microsoft.com/office/drawing/2014/main" id="{00000000-0008-0000-0400-000021000000}"/>
            </a:ext>
          </a:extLst>
        </xdr:cNvPr>
        <xdr:cNvSpPr>
          <a:spLocks noChangeArrowheads="1"/>
        </xdr:cNvSpPr>
      </xdr:nvSpPr>
      <xdr:spPr bwMode="auto">
        <a:xfrm>
          <a:off x="5133975" y="1419225"/>
          <a:ext cx="10906125" cy="18097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17</xdr:col>
      <xdr:colOff>85725</xdr:colOff>
      <xdr:row>5</xdr:row>
      <xdr:rowOff>104775</xdr:rowOff>
    </xdr:from>
    <xdr:to>
      <xdr:col>21</xdr:col>
      <xdr:colOff>66675</xdr:colOff>
      <xdr:row>5</xdr:row>
      <xdr:rowOff>200025</xdr:rowOff>
    </xdr:to>
    <xdr:sp macro="" textlink="">
      <xdr:nvSpPr>
        <xdr:cNvPr id="34" name="Freeform 47">
          <a:extLst>
            <a:ext uri="{FF2B5EF4-FFF2-40B4-BE49-F238E27FC236}">
              <a16:creationId xmlns:a16="http://schemas.microsoft.com/office/drawing/2014/main" id="{00000000-0008-0000-0400-000022000000}"/>
            </a:ext>
          </a:extLst>
        </xdr:cNvPr>
        <xdr:cNvSpPr>
          <a:spLocks/>
        </xdr:cNvSpPr>
      </xdr:nvSpPr>
      <xdr:spPr bwMode="auto">
        <a:xfrm>
          <a:off x="11277600" y="1285875"/>
          <a:ext cx="2000250" cy="95250"/>
        </a:xfrm>
        <a:custGeom>
          <a:avLst/>
          <a:gdLst>
            <a:gd name="T0" fmla="*/ 0 w 252"/>
            <a:gd name="T1" fmla="*/ 2147483647 h 1"/>
            <a:gd name="T2" fmla="*/ 2147483647 w 252"/>
            <a:gd name="T3" fmla="*/ 0 h 1"/>
            <a:gd name="T4" fmla="*/ 2147483647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612322</xdr:colOff>
      <xdr:row>3</xdr:row>
      <xdr:rowOff>217714</xdr:rowOff>
    </xdr:from>
    <xdr:ext cx="5763181" cy="256480"/>
    <xdr:sp macro="" textlink="">
      <xdr:nvSpPr>
        <xdr:cNvPr id="35" name="Text Box 48">
          <a:extLst>
            <a:ext uri="{FF2B5EF4-FFF2-40B4-BE49-F238E27FC236}">
              <a16:creationId xmlns:a16="http://schemas.microsoft.com/office/drawing/2014/main" id="{00000000-0008-0000-0400-000023000000}"/>
            </a:ext>
          </a:extLst>
        </xdr:cNvPr>
        <xdr:cNvSpPr txBox="1">
          <a:spLocks noChangeArrowheads="1"/>
        </xdr:cNvSpPr>
      </xdr:nvSpPr>
      <xdr:spPr bwMode="auto">
        <a:xfrm>
          <a:off x="10844893" y="966107"/>
          <a:ext cx="5763181" cy="256480"/>
        </a:xfrm>
        <a:prstGeom prst="rect">
          <a:avLst/>
        </a:prstGeom>
        <a:solidFill>
          <a:srgbClr val="FFC000"/>
        </a:solidFill>
        <a:ln>
          <a:noFill/>
        </a:ln>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「完成後比較表</a:t>
          </a:r>
          <a:r>
            <a:rPr lang="en-US" altLang="ja-JP" sz="1400" b="1" i="0" u="none" strike="noStrike" baseline="0">
              <a:solidFill>
                <a:srgbClr val="FF0000"/>
              </a:solidFill>
              <a:latin typeface="ＭＳ Ｐゴシック"/>
              <a:ea typeface="ＭＳ Ｐゴシック"/>
            </a:rPr>
            <a:t>5</a:t>
          </a:r>
          <a:r>
            <a:rPr lang="ja-JP" altLang="en-US" sz="1400" b="1" i="0" u="none" strike="noStrike" baseline="0">
              <a:solidFill>
                <a:srgbClr val="FF0000"/>
              </a:solidFill>
              <a:latin typeface="ＭＳ Ｐゴシック"/>
              <a:ea typeface="ＭＳ Ｐゴシック"/>
            </a:rPr>
            <a:t>」と一致させること（二次下請以下は一次下請に含めること）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1257300</xdr:colOff>
      <xdr:row>20</xdr:row>
      <xdr:rowOff>19050</xdr:rowOff>
    </xdr:from>
    <xdr:to>
      <xdr:col>2</xdr:col>
      <xdr:colOff>1257300</xdr:colOff>
      <xdr:row>20</xdr:row>
      <xdr:rowOff>400050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2971800" y="8001000"/>
          <a:ext cx="0" cy="3619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1257300</xdr:colOff>
      <xdr:row>20</xdr:row>
      <xdr:rowOff>228600</xdr:rowOff>
    </xdr:from>
    <xdr:to>
      <xdr:col>3</xdr:col>
      <xdr:colOff>209550</xdr:colOff>
      <xdr:row>20</xdr:row>
      <xdr:rowOff>228600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2971800" y="8210550"/>
          <a:ext cx="9715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16</xdr:row>
      <xdr:rowOff>0</xdr:rowOff>
    </xdr:from>
    <xdr:to>
      <xdr:col>3</xdr:col>
      <xdr:colOff>209550</xdr:colOff>
      <xdr:row>20</xdr:row>
      <xdr:rowOff>228600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3943350" y="6457950"/>
          <a:ext cx="0" cy="17526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16</xdr:row>
      <xdr:rowOff>0</xdr:rowOff>
    </xdr:from>
    <xdr:to>
      <xdr:col>3</xdr:col>
      <xdr:colOff>361950</xdr:colOff>
      <xdr:row>16</xdr:row>
      <xdr:rowOff>0</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3962400" y="6457950"/>
          <a:ext cx="133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20</xdr:row>
      <xdr:rowOff>0</xdr:rowOff>
    </xdr:from>
    <xdr:to>
      <xdr:col>3</xdr:col>
      <xdr:colOff>361950</xdr:colOff>
      <xdr:row>20</xdr:row>
      <xdr:rowOff>0</xdr:rowOff>
    </xdr:to>
    <xdr:sp macro="" textlink="">
      <xdr:nvSpPr>
        <xdr:cNvPr id="6" name="Line 5">
          <a:extLst>
            <a:ext uri="{FF2B5EF4-FFF2-40B4-BE49-F238E27FC236}">
              <a16:creationId xmlns:a16="http://schemas.microsoft.com/office/drawing/2014/main" id="{00000000-0008-0000-0600-000006000000}"/>
            </a:ext>
          </a:extLst>
        </xdr:cNvPr>
        <xdr:cNvSpPr>
          <a:spLocks noChangeShapeType="1"/>
        </xdr:cNvSpPr>
      </xdr:nvSpPr>
      <xdr:spPr bwMode="auto">
        <a:xfrm>
          <a:off x="3962400" y="7981950"/>
          <a:ext cx="133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18</xdr:row>
      <xdr:rowOff>228600</xdr:rowOff>
    </xdr:from>
    <xdr:to>
      <xdr:col>6</xdr:col>
      <xdr:colOff>0</xdr:colOff>
      <xdr:row>18</xdr:row>
      <xdr:rowOff>228600</xdr:rowOff>
    </xdr:to>
    <xdr:sp macro="" textlink="">
      <xdr:nvSpPr>
        <xdr:cNvPr id="7" name="Line 6">
          <a:extLst>
            <a:ext uri="{FF2B5EF4-FFF2-40B4-BE49-F238E27FC236}">
              <a16:creationId xmlns:a16="http://schemas.microsoft.com/office/drawing/2014/main" id="{00000000-0008-0000-0600-000007000000}"/>
            </a:ext>
          </a:extLst>
        </xdr:cNvPr>
        <xdr:cNvSpPr>
          <a:spLocks noChangeShapeType="1"/>
        </xdr:cNvSpPr>
      </xdr:nvSpPr>
      <xdr:spPr bwMode="auto">
        <a:xfrm>
          <a:off x="3943350" y="7448550"/>
          <a:ext cx="26479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190500</xdr:colOff>
      <xdr:row>12</xdr:row>
      <xdr:rowOff>0</xdr:rowOff>
    </xdr:from>
    <xdr:to>
      <xdr:col>5</xdr:col>
      <xdr:colOff>342900</xdr:colOff>
      <xdr:row>12</xdr:row>
      <xdr:rowOff>0</xdr:rowOff>
    </xdr:to>
    <xdr:sp macro="" textlink="">
      <xdr:nvSpPr>
        <xdr:cNvPr id="8" name="Line 7">
          <a:extLst>
            <a:ext uri="{FF2B5EF4-FFF2-40B4-BE49-F238E27FC236}">
              <a16:creationId xmlns:a16="http://schemas.microsoft.com/office/drawing/2014/main" id="{00000000-0008-0000-0600-000008000000}"/>
            </a:ext>
          </a:extLst>
        </xdr:cNvPr>
        <xdr:cNvSpPr>
          <a:spLocks noChangeShapeType="1"/>
        </xdr:cNvSpPr>
      </xdr:nvSpPr>
      <xdr:spPr bwMode="auto">
        <a:xfrm flipV="1">
          <a:off x="6429375" y="4933950"/>
          <a:ext cx="1524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200025</xdr:colOff>
      <xdr:row>29</xdr:row>
      <xdr:rowOff>209550</xdr:rowOff>
    </xdr:from>
    <xdr:to>
      <xdr:col>5</xdr:col>
      <xdr:colOff>333375</xdr:colOff>
      <xdr:row>29</xdr:row>
      <xdr:rowOff>209550</xdr:rowOff>
    </xdr:to>
    <xdr:sp macro="" textlink="">
      <xdr:nvSpPr>
        <xdr:cNvPr id="9" name="Line 8">
          <a:extLst>
            <a:ext uri="{FF2B5EF4-FFF2-40B4-BE49-F238E27FC236}">
              <a16:creationId xmlns:a16="http://schemas.microsoft.com/office/drawing/2014/main" id="{00000000-0008-0000-0600-000009000000}"/>
            </a:ext>
          </a:extLst>
        </xdr:cNvPr>
        <xdr:cNvSpPr>
          <a:spLocks noChangeShapeType="1"/>
        </xdr:cNvSpPr>
      </xdr:nvSpPr>
      <xdr:spPr bwMode="auto">
        <a:xfrm>
          <a:off x="6438900" y="11620500"/>
          <a:ext cx="133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190500</xdr:colOff>
      <xdr:row>12</xdr:row>
      <xdr:rowOff>19050</xdr:rowOff>
    </xdr:from>
    <xdr:to>
      <xdr:col>5</xdr:col>
      <xdr:colOff>200025</xdr:colOff>
      <xdr:row>29</xdr:row>
      <xdr:rowOff>219075</xdr:rowOff>
    </xdr:to>
    <xdr:sp macro="" textlink="">
      <xdr:nvSpPr>
        <xdr:cNvPr id="10" name="Line 10">
          <a:extLst>
            <a:ext uri="{FF2B5EF4-FFF2-40B4-BE49-F238E27FC236}">
              <a16:creationId xmlns:a16="http://schemas.microsoft.com/office/drawing/2014/main" id="{00000000-0008-0000-0600-00000A000000}"/>
            </a:ext>
          </a:extLst>
        </xdr:cNvPr>
        <xdr:cNvSpPr>
          <a:spLocks noChangeShapeType="1"/>
        </xdr:cNvSpPr>
      </xdr:nvSpPr>
      <xdr:spPr bwMode="auto">
        <a:xfrm>
          <a:off x="6429375" y="4953000"/>
          <a:ext cx="9525" cy="66770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514349</xdr:colOff>
      <xdr:row>17</xdr:row>
      <xdr:rowOff>25274</xdr:rowOff>
    </xdr:from>
    <xdr:ext cx="3648075" cy="984375"/>
    <xdr:sp macro="" textlink="">
      <xdr:nvSpPr>
        <xdr:cNvPr id="2" name="四角形吹き出し 1">
          <a:extLst>
            <a:ext uri="{FF2B5EF4-FFF2-40B4-BE49-F238E27FC236}">
              <a16:creationId xmlns:a16="http://schemas.microsoft.com/office/drawing/2014/main" id="{00000000-0008-0000-0700-000002000000}"/>
            </a:ext>
          </a:extLst>
        </xdr:cNvPr>
        <xdr:cNvSpPr/>
      </xdr:nvSpPr>
      <xdr:spPr bwMode="auto">
        <a:xfrm>
          <a:off x="3171824" y="2882774"/>
          <a:ext cx="3648075" cy="984375"/>
        </a:xfrm>
        <a:prstGeom prst="wedgeRectCallout">
          <a:avLst>
            <a:gd name="adj1" fmla="val -17462"/>
            <a:gd name="adj2" fmla="val 20948"/>
          </a:avLst>
        </a:prstGeom>
        <a:solidFill>
          <a:srgbClr val="FFC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a:t>参考様式及び記載例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12</xdr:col>
      <xdr:colOff>123825</xdr:colOff>
      <xdr:row>0</xdr:row>
      <xdr:rowOff>228600</xdr:rowOff>
    </xdr:from>
    <xdr:to>
      <xdr:col>14</xdr:col>
      <xdr:colOff>1600200</xdr:colOff>
      <xdr:row>4</xdr:row>
      <xdr:rowOff>57150</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11020425" y="228600"/>
          <a:ext cx="2867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23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4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447675</xdr:colOff>
      <xdr:row>0</xdr:row>
      <xdr:rowOff>95250</xdr:rowOff>
    </xdr:from>
    <xdr:to>
      <xdr:col>19</xdr:col>
      <xdr:colOff>295275</xdr:colOff>
      <xdr:row>4</xdr:row>
      <xdr:rowOff>66675</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13506450" y="95250"/>
          <a:ext cx="2809875" cy="962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4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13</xdr:col>
      <xdr:colOff>228600</xdr:colOff>
      <xdr:row>0</xdr:row>
      <xdr:rowOff>152400</xdr:rowOff>
    </xdr:from>
    <xdr:to>
      <xdr:col>17</xdr:col>
      <xdr:colOff>238125</xdr:colOff>
      <xdr:row>4</xdr:row>
      <xdr:rowOff>0</xdr:rowOff>
    </xdr:to>
    <xdr:sp macro="" textlink="">
      <xdr:nvSpPr>
        <xdr:cNvPr id="2" name="Text Box 4">
          <a:extLst>
            <a:ext uri="{FF2B5EF4-FFF2-40B4-BE49-F238E27FC236}">
              <a16:creationId xmlns:a16="http://schemas.microsoft.com/office/drawing/2014/main" id="{00000000-0008-0000-0C00-000002000000}"/>
            </a:ext>
          </a:extLst>
        </xdr:cNvPr>
        <xdr:cNvSpPr txBox="1">
          <a:spLocks noChangeArrowheads="1"/>
        </xdr:cNvSpPr>
      </xdr:nvSpPr>
      <xdr:spPr bwMode="auto">
        <a:xfrm>
          <a:off x="14859000" y="152400"/>
          <a:ext cx="2752725" cy="1009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13</xdr:col>
      <xdr:colOff>581025</xdr:colOff>
      <xdr:row>0</xdr:row>
      <xdr:rowOff>114300</xdr:rowOff>
    </xdr:from>
    <xdr:to>
      <xdr:col>16</xdr:col>
      <xdr:colOff>1076325</xdr:colOff>
      <xdr:row>3</xdr:row>
      <xdr:rowOff>152400</xdr:rowOff>
    </xdr:to>
    <xdr:sp macro="" textlink="">
      <xdr:nvSpPr>
        <xdr:cNvPr id="2" name="Text Box 2">
          <a:extLst>
            <a:ext uri="{FF2B5EF4-FFF2-40B4-BE49-F238E27FC236}">
              <a16:creationId xmlns:a16="http://schemas.microsoft.com/office/drawing/2014/main" id="{00000000-0008-0000-0D00-000002000000}"/>
            </a:ext>
          </a:extLst>
        </xdr:cNvPr>
        <xdr:cNvSpPr txBox="1">
          <a:spLocks noChangeArrowheads="1"/>
        </xdr:cNvSpPr>
      </xdr:nvSpPr>
      <xdr:spPr bwMode="auto">
        <a:xfrm>
          <a:off x="10077450" y="114300"/>
          <a:ext cx="2352675" cy="714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9</xdr:col>
      <xdr:colOff>123825</xdr:colOff>
      <xdr:row>0</xdr:row>
      <xdr:rowOff>114300</xdr:rowOff>
    </xdr:from>
    <xdr:to>
      <xdr:col>13</xdr:col>
      <xdr:colOff>247650</xdr:colOff>
      <xdr:row>4</xdr:row>
      <xdr:rowOff>47625</xdr:rowOff>
    </xdr:to>
    <xdr:sp macro="" textlink="">
      <xdr:nvSpPr>
        <xdr:cNvPr id="2" name="Text Box 3">
          <a:extLst>
            <a:ext uri="{FF2B5EF4-FFF2-40B4-BE49-F238E27FC236}">
              <a16:creationId xmlns:a16="http://schemas.microsoft.com/office/drawing/2014/main" id="{00000000-0008-0000-0E00-000002000000}"/>
            </a:ext>
          </a:extLst>
        </xdr:cNvPr>
        <xdr:cNvSpPr txBox="1">
          <a:spLocks noChangeArrowheads="1"/>
        </xdr:cNvSpPr>
      </xdr:nvSpPr>
      <xdr:spPr bwMode="auto">
        <a:xfrm>
          <a:off x="14706600" y="114300"/>
          <a:ext cx="2867025" cy="923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tabSelected="1" view="pageBreakPreview" zoomScaleNormal="75" workbookViewId="0">
      <selection activeCell="D4" sqref="D4"/>
    </sheetView>
  </sheetViews>
  <sheetFormatPr defaultRowHeight="13.5"/>
  <cols>
    <col min="1" max="1" width="4.625" style="123" customWidth="1"/>
    <col min="2" max="18" width="4.625" style="124" customWidth="1"/>
    <col min="19" max="16384" width="9" style="123"/>
  </cols>
  <sheetData>
    <row r="1" spans="1:19">
      <c r="B1" s="212" t="s">
        <v>279</v>
      </c>
    </row>
    <row r="2" spans="1:19">
      <c r="S2" s="93"/>
    </row>
    <row r="3" spans="1:19">
      <c r="I3" s="125"/>
      <c r="J3" s="223" t="s">
        <v>184</v>
      </c>
      <c r="K3" s="223"/>
      <c r="L3" s="216" t="s">
        <v>359</v>
      </c>
      <c r="M3" s="217"/>
      <c r="N3" s="218" t="s">
        <v>185</v>
      </c>
      <c r="O3" s="217"/>
      <c r="P3" s="218" t="s">
        <v>186</v>
      </c>
      <c r="Q3" s="217"/>
      <c r="R3" s="218" t="s">
        <v>187</v>
      </c>
      <c r="S3" s="93"/>
    </row>
    <row r="10" spans="1:19" ht="24">
      <c r="B10" s="225" t="s">
        <v>131</v>
      </c>
      <c r="C10" s="226"/>
      <c r="D10" s="226"/>
      <c r="E10" s="226"/>
      <c r="F10" s="226"/>
      <c r="G10" s="226"/>
      <c r="H10" s="226"/>
      <c r="I10" s="226"/>
      <c r="J10" s="226"/>
      <c r="K10" s="226"/>
      <c r="L10" s="226"/>
      <c r="M10" s="226"/>
      <c r="N10" s="226"/>
      <c r="O10" s="226"/>
      <c r="P10" s="226"/>
      <c r="Q10" s="226"/>
      <c r="R10" s="226"/>
    </row>
    <row r="11" spans="1:19" ht="18.75">
      <c r="B11" s="52"/>
      <c r="C11" s="52"/>
      <c r="D11" s="52"/>
      <c r="E11" s="52"/>
      <c r="F11" s="52"/>
      <c r="G11" s="52"/>
      <c r="H11" s="52"/>
      <c r="I11" s="52"/>
      <c r="J11" s="52"/>
      <c r="K11" s="52"/>
      <c r="L11" s="52"/>
      <c r="M11" s="52"/>
      <c r="N11" s="52"/>
      <c r="O11" s="52"/>
      <c r="P11" s="52"/>
      <c r="Q11" s="52"/>
      <c r="R11" s="52"/>
    </row>
    <row r="12" spans="1:19" ht="24">
      <c r="B12" s="225" t="s">
        <v>138</v>
      </c>
      <c r="C12" s="226"/>
      <c r="D12" s="226"/>
      <c r="E12" s="226"/>
      <c r="F12" s="226"/>
      <c r="G12" s="226"/>
      <c r="H12" s="226"/>
      <c r="I12" s="226"/>
      <c r="J12" s="226"/>
      <c r="K12" s="226"/>
      <c r="L12" s="226"/>
      <c r="M12" s="226"/>
      <c r="N12" s="226"/>
      <c r="O12" s="226"/>
      <c r="P12" s="226"/>
      <c r="Q12" s="226"/>
      <c r="R12" s="226"/>
    </row>
    <row r="13" spans="1:19" ht="24">
      <c r="B13" s="99"/>
      <c r="C13" s="100"/>
      <c r="D13" s="100"/>
      <c r="E13" s="100"/>
      <c r="F13" s="100"/>
      <c r="G13" s="100"/>
      <c r="H13" s="100"/>
      <c r="I13" s="100"/>
      <c r="J13" s="100"/>
      <c r="K13" s="100"/>
      <c r="L13" s="100"/>
      <c r="M13" s="100"/>
      <c r="N13" s="100"/>
      <c r="O13" s="100"/>
      <c r="P13" s="100"/>
      <c r="Q13" s="100"/>
      <c r="R13" s="100"/>
    </row>
    <row r="14" spans="1:19" ht="24">
      <c r="B14" s="99"/>
      <c r="C14" s="100"/>
      <c r="D14" s="100"/>
      <c r="E14" s="100"/>
      <c r="F14" s="100"/>
      <c r="G14" s="100"/>
      <c r="H14" s="100"/>
      <c r="I14" s="100"/>
      <c r="J14" s="100"/>
      <c r="K14" s="100"/>
      <c r="L14" s="100"/>
      <c r="M14" s="100"/>
      <c r="N14" s="100"/>
      <c r="O14" s="100"/>
      <c r="P14" s="100"/>
      <c r="Q14" s="100"/>
      <c r="R14" s="100"/>
    </row>
    <row r="16" spans="1:19" ht="24">
      <c r="A16" s="126"/>
      <c r="B16" s="227" t="s">
        <v>139</v>
      </c>
      <c r="C16" s="227"/>
      <c r="D16" s="227"/>
      <c r="E16" s="227"/>
      <c r="F16" s="227"/>
      <c r="G16" s="227"/>
      <c r="H16" s="227"/>
      <c r="I16" s="227"/>
      <c r="J16" s="227"/>
      <c r="K16" s="227"/>
      <c r="L16" s="227"/>
      <c r="M16" s="227"/>
      <c r="N16" s="227"/>
      <c r="O16" s="227"/>
      <c r="P16" s="227"/>
      <c r="Q16" s="227"/>
      <c r="R16" s="126"/>
    </row>
    <row r="17" spans="1:19">
      <c r="A17" s="127"/>
      <c r="R17" s="125"/>
    </row>
    <row r="18" spans="1:19" ht="24">
      <c r="A18" s="126"/>
      <c r="B18" s="227" t="s">
        <v>183</v>
      </c>
      <c r="C18" s="227"/>
      <c r="D18" s="227"/>
      <c r="E18" s="227"/>
      <c r="F18" s="227"/>
      <c r="G18" s="227"/>
      <c r="H18" s="227"/>
      <c r="I18" s="227"/>
      <c r="J18" s="227"/>
      <c r="K18" s="227"/>
      <c r="L18" s="227"/>
      <c r="M18" s="227"/>
      <c r="N18" s="227"/>
      <c r="O18" s="227"/>
      <c r="P18" s="227"/>
      <c r="Q18" s="227"/>
      <c r="R18" s="126"/>
    </row>
    <row r="24" spans="1:19" ht="20.100000000000001" customHeight="1">
      <c r="B24" s="219" t="s">
        <v>188</v>
      </c>
    </row>
    <row r="25" spans="1:19">
      <c r="B25" s="128"/>
    </row>
    <row r="26" spans="1:19">
      <c r="B26" s="223" t="s">
        <v>189</v>
      </c>
      <c r="C26" s="223"/>
      <c r="D26" s="224"/>
      <c r="E26" s="224"/>
      <c r="F26" s="224"/>
      <c r="G26" s="224"/>
      <c r="H26" s="224"/>
      <c r="I26" s="224"/>
      <c r="J26" s="224"/>
      <c r="K26" s="224"/>
      <c r="L26" s="224"/>
      <c r="M26" s="224"/>
      <c r="N26" s="224"/>
      <c r="O26" s="224"/>
      <c r="P26" s="224"/>
      <c r="Q26" s="224"/>
      <c r="R26" s="125"/>
      <c r="S26" s="124"/>
    </row>
    <row r="27" spans="1:19">
      <c r="B27" s="220"/>
      <c r="R27" s="125"/>
      <c r="S27" s="124"/>
    </row>
    <row r="28" spans="1:19">
      <c r="B28" s="223" t="s">
        <v>190</v>
      </c>
      <c r="C28" s="223"/>
      <c r="D28" s="224"/>
      <c r="E28" s="224"/>
      <c r="F28" s="224"/>
      <c r="G28" s="224"/>
      <c r="H28" s="224"/>
      <c r="I28" s="224"/>
      <c r="J28" s="224"/>
      <c r="K28" s="224"/>
      <c r="L28" s="224"/>
      <c r="M28" s="224"/>
      <c r="N28" s="224"/>
      <c r="O28" s="224"/>
      <c r="P28" s="224"/>
      <c r="Q28" s="224"/>
      <c r="R28" s="125"/>
    </row>
    <row r="29" spans="1:19">
      <c r="B29" s="128"/>
    </row>
  </sheetData>
  <mergeCells count="9">
    <mergeCell ref="B28:C28"/>
    <mergeCell ref="D28:Q28"/>
    <mergeCell ref="J3:K3"/>
    <mergeCell ref="B10:R10"/>
    <mergeCell ref="B12:R12"/>
    <mergeCell ref="B16:Q16"/>
    <mergeCell ref="B18:Q18"/>
    <mergeCell ref="B26:C26"/>
    <mergeCell ref="D26:Q26"/>
  </mergeCells>
  <phoneticPr fontId="2"/>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5"/>
  <sheetViews>
    <sheetView view="pageBreakPreview" zoomScale="75" zoomScaleNormal="75" workbookViewId="0">
      <selection activeCell="H6" sqref="H6"/>
    </sheetView>
  </sheetViews>
  <sheetFormatPr defaultRowHeight="14.25"/>
  <cols>
    <col min="1" max="1" width="20.625" style="2" customWidth="1"/>
    <col min="2" max="2" width="3.625" style="2" customWidth="1"/>
    <col min="3" max="3" width="15.625" style="2" customWidth="1"/>
    <col min="4" max="4" width="9.625" style="2" customWidth="1"/>
    <col min="5" max="5" width="15.625" style="2" customWidth="1"/>
    <col min="6" max="6" width="12.625" style="2" customWidth="1"/>
    <col min="7" max="8" width="15.625" style="2" customWidth="1"/>
    <col min="9" max="9" width="12.625" style="2" customWidth="1"/>
    <col min="10" max="12" width="15.625" style="3" customWidth="1"/>
    <col min="13" max="16384" width="9" style="3"/>
  </cols>
  <sheetData>
    <row r="1" spans="1:13">
      <c r="A1" s="21" t="s">
        <v>335</v>
      </c>
    </row>
    <row r="2" spans="1:13" ht="30" customHeight="1">
      <c r="B2" s="20" t="s">
        <v>336</v>
      </c>
    </row>
    <row r="3" spans="1:13" ht="9.1999999999999993" customHeight="1"/>
    <row r="4" spans="1:13" ht="24.95" customHeight="1">
      <c r="A4" s="433" t="s">
        <v>56</v>
      </c>
      <c r="B4" s="31" t="s">
        <v>240</v>
      </c>
      <c r="C4" s="442" t="s">
        <v>337</v>
      </c>
      <c r="D4" s="442"/>
      <c r="E4" s="442"/>
      <c r="F4" s="442"/>
      <c r="G4" s="442"/>
      <c r="H4" s="442"/>
      <c r="I4" s="442"/>
      <c r="J4" s="442"/>
      <c r="K4" s="442"/>
      <c r="L4" s="443"/>
    </row>
    <row r="5" spans="1:13" ht="24.95" customHeight="1">
      <c r="A5" s="441"/>
      <c r="B5" s="32" t="s">
        <v>72</v>
      </c>
      <c r="C5" s="444" t="s">
        <v>338</v>
      </c>
      <c r="D5" s="444"/>
      <c r="E5" s="444"/>
      <c r="F5" s="444"/>
      <c r="G5" s="444"/>
      <c r="H5" s="444"/>
      <c r="I5" s="444"/>
      <c r="J5" s="444"/>
      <c r="K5" s="444"/>
      <c r="L5" s="445"/>
    </row>
    <row r="6" spans="1:13" ht="24.95" customHeight="1">
      <c r="A6" s="441"/>
      <c r="B6" s="32"/>
      <c r="C6" s="114" t="s">
        <v>115</v>
      </c>
      <c r="D6" s="114"/>
      <c r="E6" s="114"/>
      <c r="F6" s="114"/>
      <c r="G6" s="114"/>
      <c r="H6" s="114"/>
      <c r="I6" s="114"/>
      <c r="J6" s="114"/>
      <c r="K6" s="114"/>
      <c r="L6" s="115"/>
    </row>
    <row r="7" spans="1:13" ht="24.95" customHeight="1">
      <c r="A7" s="434"/>
      <c r="B7" s="32" t="s">
        <v>241</v>
      </c>
      <c r="C7" s="446" t="s">
        <v>116</v>
      </c>
      <c r="D7" s="446"/>
      <c r="E7" s="446"/>
      <c r="F7" s="446"/>
      <c r="G7" s="446"/>
      <c r="H7" s="446"/>
      <c r="I7" s="446"/>
      <c r="J7" s="446"/>
      <c r="K7" s="446"/>
      <c r="L7" s="447"/>
    </row>
    <row r="8" spans="1:13" ht="24.95" customHeight="1">
      <c r="A8" s="118" t="s">
        <v>12</v>
      </c>
      <c r="B8" s="448" t="str">
        <f>IF(比較表1!B8="","",比較表1!B8)</f>
        <v/>
      </c>
      <c r="C8" s="449"/>
      <c r="D8" s="449"/>
      <c r="E8" s="449"/>
      <c r="F8" s="449"/>
      <c r="G8" s="449"/>
      <c r="H8" s="449"/>
      <c r="I8" s="449"/>
      <c r="J8" s="449"/>
      <c r="K8" s="449"/>
      <c r="L8" s="450"/>
    </row>
    <row r="9" spans="1:13" ht="24.95" customHeight="1">
      <c r="A9" s="451" t="s">
        <v>67</v>
      </c>
      <c r="B9" s="452" t="s">
        <v>68</v>
      </c>
      <c r="C9" s="291"/>
      <c r="D9" s="451" t="s">
        <v>57</v>
      </c>
      <c r="E9" s="433" t="s">
        <v>70</v>
      </c>
      <c r="F9" s="298" t="s">
        <v>86</v>
      </c>
      <c r="G9" s="437"/>
      <c r="H9" s="299"/>
      <c r="I9" s="298" t="s">
        <v>71</v>
      </c>
      <c r="J9" s="437"/>
      <c r="K9" s="299"/>
      <c r="L9" s="438" t="s">
        <v>65</v>
      </c>
      <c r="M9" s="9"/>
    </row>
    <row r="10" spans="1:13" ht="24.95" customHeight="1">
      <c r="A10" s="451"/>
      <c r="B10" s="453"/>
      <c r="C10" s="454"/>
      <c r="D10" s="288"/>
      <c r="E10" s="455"/>
      <c r="F10" s="430" t="s">
        <v>69</v>
      </c>
      <c r="G10" s="430" t="s">
        <v>73</v>
      </c>
      <c r="H10" s="439" t="s">
        <v>99</v>
      </c>
      <c r="I10" s="430" t="s">
        <v>69</v>
      </c>
      <c r="J10" s="440" t="s">
        <v>5</v>
      </c>
      <c r="K10" s="439" t="s">
        <v>99</v>
      </c>
      <c r="L10" s="438"/>
      <c r="M10" s="9"/>
    </row>
    <row r="11" spans="1:13" ht="24.95" customHeight="1">
      <c r="A11" s="451"/>
      <c r="B11" s="292"/>
      <c r="C11" s="293"/>
      <c r="D11" s="288"/>
      <c r="E11" s="313"/>
      <c r="F11" s="431"/>
      <c r="G11" s="315"/>
      <c r="H11" s="296"/>
      <c r="I11" s="431"/>
      <c r="J11" s="315"/>
      <c r="K11" s="296"/>
      <c r="L11" s="438"/>
      <c r="M11" s="9"/>
    </row>
    <row r="12" spans="1:13" ht="24.95" customHeight="1">
      <c r="A12" s="33"/>
      <c r="B12" s="435"/>
      <c r="C12" s="436"/>
      <c r="D12" s="33"/>
      <c r="E12" s="33"/>
      <c r="F12" s="34"/>
      <c r="G12" s="33"/>
      <c r="H12" s="33"/>
      <c r="I12" s="34"/>
      <c r="J12" s="33"/>
      <c r="K12" s="35"/>
      <c r="L12" s="36"/>
      <c r="M12" s="9"/>
    </row>
    <row r="13" spans="1:13" ht="24.95" customHeight="1">
      <c r="A13" s="33"/>
      <c r="B13" s="435"/>
      <c r="C13" s="436"/>
      <c r="D13" s="33"/>
      <c r="E13" s="33"/>
      <c r="F13" s="34"/>
      <c r="G13" s="33"/>
      <c r="H13" s="33"/>
      <c r="I13" s="34"/>
      <c r="J13" s="33"/>
      <c r="K13" s="35"/>
      <c r="L13" s="36"/>
      <c r="M13" s="9"/>
    </row>
    <row r="14" spans="1:13" ht="24.95" customHeight="1">
      <c r="A14" s="33"/>
      <c r="B14" s="435"/>
      <c r="C14" s="436"/>
      <c r="D14" s="33"/>
      <c r="E14" s="33"/>
      <c r="F14" s="34"/>
      <c r="G14" s="33"/>
      <c r="H14" s="33"/>
      <c r="I14" s="34"/>
      <c r="J14" s="33"/>
      <c r="K14" s="35"/>
      <c r="L14" s="36"/>
      <c r="M14" s="9"/>
    </row>
    <row r="15" spans="1:13" ht="24.95" customHeight="1">
      <c r="A15" s="33"/>
      <c r="B15" s="435"/>
      <c r="C15" s="436"/>
      <c r="D15" s="33"/>
      <c r="E15" s="33"/>
      <c r="F15" s="34"/>
      <c r="G15" s="33"/>
      <c r="H15" s="33"/>
      <c r="I15" s="34"/>
      <c r="J15" s="33"/>
      <c r="K15" s="35"/>
      <c r="L15" s="36"/>
      <c r="M15" s="9"/>
    </row>
    <row r="16" spans="1:13" ht="24.95" customHeight="1">
      <c r="A16" s="33"/>
      <c r="B16" s="435"/>
      <c r="C16" s="436"/>
      <c r="D16" s="33"/>
      <c r="E16" s="33"/>
      <c r="F16" s="34"/>
      <c r="G16" s="33"/>
      <c r="H16" s="33"/>
      <c r="I16" s="34"/>
      <c r="J16" s="33"/>
      <c r="K16" s="35"/>
      <c r="L16" s="36"/>
      <c r="M16" s="9"/>
    </row>
    <row r="17" spans="1:13" ht="24.95" customHeight="1">
      <c r="A17" s="33"/>
      <c r="B17" s="435"/>
      <c r="C17" s="436"/>
      <c r="D17" s="33"/>
      <c r="E17" s="33"/>
      <c r="F17" s="34"/>
      <c r="G17" s="33"/>
      <c r="H17" s="33"/>
      <c r="I17" s="34"/>
      <c r="J17" s="33"/>
      <c r="K17" s="35"/>
      <c r="L17" s="36"/>
      <c r="M17" s="9"/>
    </row>
    <row r="18" spans="1:13" ht="24.95" customHeight="1">
      <c r="A18" s="33"/>
      <c r="B18" s="435"/>
      <c r="C18" s="436"/>
      <c r="D18" s="33"/>
      <c r="E18" s="33"/>
      <c r="F18" s="34"/>
      <c r="G18" s="33"/>
      <c r="H18" s="33"/>
      <c r="I18" s="34"/>
      <c r="J18" s="33"/>
      <c r="K18" s="35"/>
      <c r="L18" s="36"/>
      <c r="M18" s="9"/>
    </row>
    <row r="19" spans="1:13" ht="24.95" customHeight="1">
      <c r="A19" s="33"/>
      <c r="B19" s="435"/>
      <c r="C19" s="436"/>
      <c r="D19" s="33"/>
      <c r="E19" s="33"/>
      <c r="F19" s="34"/>
      <c r="G19" s="33"/>
      <c r="H19" s="33"/>
      <c r="I19" s="34"/>
      <c r="J19" s="33"/>
      <c r="K19" s="35"/>
      <c r="L19" s="36"/>
      <c r="M19" s="9"/>
    </row>
    <row r="20" spans="1:13" ht="24.95" customHeight="1">
      <c r="A20" s="33"/>
      <c r="B20" s="435"/>
      <c r="C20" s="436"/>
      <c r="D20" s="33"/>
      <c r="E20" s="33"/>
      <c r="F20" s="34"/>
      <c r="G20" s="33"/>
      <c r="H20" s="33"/>
      <c r="I20" s="34"/>
      <c r="J20" s="33"/>
      <c r="K20" s="35"/>
      <c r="L20" s="36"/>
      <c r="M20" s="9"/>
    </row>
    <row r="21" spans="1:13" ht="24.95" customHeight="1">
      <c r="A21" s="33"/>
      <c r="B21" s="435"/>
      <c r="C21" s="436"/>
      <c r="D21" s="33"/>
      <c r="E21" s="33"/>
      <c r="F21" s="34"/>
      <c r="G21" s="33"/>
      <c r="H21" s="33"/>
      <c r="I21" s="34"/>
      <c r="J21" s="33"/>
      <c r="K21" s="35"/>
      <c r="L21" s="36"/>
      <c r="M21" s="9"/>
    </row>
    <row r="22" spans="1:13" ht="24.95" customHeight="1">
      <c r="A22" s="33"/>
      <c r="B22" s="435"/>
      <c r="C22" s="436"/>
      <c r="D22" s="33"/>
      <c r="E22" s="33"/>
      <c r="F22" s="34"/>
      <c r="G22" s="33"/>
      <c r="H22" s="33"/>
      <c r="I22" s="34"/>
      <c r="J22" s="33"/>
      <c r="K22" s="35"/>
      <c r="L22" s="36"/>
      <c r="M22" s="9"/>
    </row>
    <row r="23" spans="1:13" ht="24.95" customHeight="1">
      <c r="A23" s="33"/>
      <c r="B23" s="435"/>
      <c r="C23" s="436"/>
      <c r="D23" s="33"/>
      <c r="E23" s="33"/>
      <c r="F23" s="34"/>
      <c r="G23" s="33"/>
      <c r="H23" s="33"/>
      <c r="I23" s="34"/>
      <c r="J23" s="33"/>
      <c r="K23" s="35"/>
      <c r="L23" s="36"/>
      <c r="M23" s="9"/>
    </row>
    <row r="24" spans="1:13" ht="24.95" customHeight="1">
      <c r="A24" s="33"/>
      <c r="B24" s="435"/>
      <c r="C24" s="436"/>
      <c r="D24" s="33"/>
      <c r="E24" s="33"/>
      <c r="F24" s="34"/>
      <c r="G24" s="33"/>
      <c r="H24" s="33"/>
      <c r="I24" s="34"/>
      <c r="J24" s="33"/>
      <c r="K24" s="35"/>
      <c r="L24" s="36"/>
      <c r="M24" s="9"/>
    </row>
    <row r="25" spans="1:13" ht="24.95" customHeight="1">
      <c r="A25" s="33"/>
      <c r="B25" s="435"/>
      <c r="C25" s="436"/>
      <c r="D25" s="33"/>
      <c r="E25" s="33"/>
      <c r="F25" s="34"/>
      <c r="G25" s="33"/>
      <c r="H25" s="33"/>
      <c r="I25" s="34"/>
      <c r="J25" s="33"/>
      <c r="K25" s="35"/>
      <c r="L25" s="36"/>
      <c r="M25" s="9"/>
    </row>
  </sheetData>
  <mergeCells count="32">
    <mergeCell ref="A9:A11"/>
    <mergeCell ref="B9:C11"/>
    <mergeCell ref="D9:D11"/>
    <mergeCell ref="E9:E11"/>
    <mergeCell ref="F9:H9"/>
    <mergeCell ref="A4:A7"/>
    <mergeCell ref="C4:L4"/>
    <mergeCell ref="C5:L5"/>
    <mergeCell ref="C7:L7"/>
    <mergeCell ref="B8:L8"/>
    <mergeCell ref="B17:C17"/>
    <mergeCell ref="I9:K9"/>
    <mergeCell ref="L9:L11"/>
    <mergeCell ref="F10:F11"/>
    <mergeCell ref="G10:G11"/>
    <mergeCell ref="H10:H11"/>
    <mergeCell ref="I10:I11"/>
    <mergeCell ref="J10:J11"/>
    <mergeCell ref="K10:K11"/>
    <mergeCell ref="B12:C12"/>
    <mergeCell ref="B13:C13"/>
    <mergeCell ref="B14:C14"/>
    <mergeCell ref="B15:C15"/>
    <mergeCell ref="B16:C16"/>
    <mergeCell ref="B24:C24"/>
    <mergeCell ref="B25:C25"/>
    <mergeCell ref="B18:C18"/>
    <mergeCell ref="B19:C19"/>
    <mergeCell ref="B20:C20"/>
    <mergeCell ref="B21:C21"/>
    <mergeCell ref="B22:C22"/>
    <mergeCell ref="B23:C23"/>
  </mergeCells>
  <phoneticPr fontId="2"/>
  <pageMargins left="0.78740157480314965" right="0.39370078740157483" top="0.98425196850393704" bottom="0.98425196850393704" header="0.51181102362204722" footer="0.51181102362204722"/>
  <pageSetup paperSize="9" scale="7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0"/>
  <sheetViews>
    <sheetView showGridLines="0" view="pageBreakPreview" zoomScale="75" zoomScaleNormal="75" zoomScaleSheetLayoutView="75" workbookViewId="0">
      <selection activeCell="C7" sqref="C7:R7"/>
    </sheetView>
  </sheetViews>
  <sheetFormatPr defaultRowHeight="14.25"/>
  <cols>
    <col min="1" max="1" width="20.625" style="2" customWidth="1"/>
    <col min="2" max="2" width="3.625" style="2" customWidth="1"/>
    <col min="3" max="3" width="6.625" style="2" customWidth="1"/>
    <col min="4" max="4" width="5.625" style="2" customWidth="1"/>
    <col min="5" max="5" width="6.625" style="2" customWidth="1"/>
    <col min="6" max="6" width="9.625" style="2" customWidth="1"/>
    <col min="7" max="7" width="15.625" style="2" customWidth="1"/>
    <col min="8" max="8" width="17.625" style="2" customWidth="1"/>
    <col min="9" max="9" width="13.625" style="2" customWidth="1"/>
    <col min="10" max="10" width="6.625" style="2" customWidth="1"/>
    <col min="11" max="11" width="9.625" style="2" customWidth="1"/>
    <col min="12" max="12" width="15.625" style="2" customWidth="1"/>
    <col min="13" max="13" width="17.625" style="2" customWidth="1"/>
    <col min="14" max="14" width="12.625" style="2" customWidth="1"/>
    <col min="15" max="17" width="9.625" style="2" customWidth="1"/>
    <col min="18" max="18" width="12.625" style="2" customWidth="1"/>
    <col min="19" max="19" width="7" style="3" customWidth="1"/>
    <col min="20" max="16384" width="9" style="3"/>
  </cols>
  <sheetData>
    <row r="1" spans="1:19">
      <c r="A1" s="21" t="s">
        <v>339</v>
      </c>
    </row>
    <row r="2" spans="1:19" ht="30" customHeight="1">
      <c r="B2" s="20" t="s">
        <v>107</v>
      </c>
    </row>
    <row r="3" spans="1:19" ht="9.1999999999999993" customHeight="1"/>
    <row r="4" spans="1:19" ht="24.95" customHeight="1">
      <c r="A4" s="433" t="s">
        <v>56</v>
      </c>
      <c r="B4" s="31" t="s">
        <v>242</v>
      </c>
      <c r="C4" s="113" t="s">
        <v>117</v>
      </c>
      <c r="D4" s="113"/>
      <c r="E4" s="22"/>
      <c r="F4" s="22"/>
      <c r="G4" s="22"/>
      <c r="H4" s="22"/>
      <c r="I4" s="22"/>
      <c r="J4" s="22"/>
      <c r="K4" s="22"/>
      <c r="L4" s="22"/>
      <c r="M4" s="22"/>
      <c r="N4" s="22"/>
      <c r="O4" s="22"/>
      <c r="P4" s="22"/>
      <c r="Q4" s="22"/>
      <c r="R4" s="24"/>
      <c r="S4" s="9"/>
    </row>
    <row r="5" spans="1:19" ht="24.95" customHeight="1">
      <c r="A5" s="441"/>
      <c r="B5" s="32" t="s">
        <v>243</v>
      </c>
      <c r="C5" s="37" t="s">
        <v>244</v>
      </c>
      <c r="D5" s="114"/>
      <c r="E5" s="25"/>
      <c r="F5" s="25"/>
      <c r="G5" s="25"/>
      <c r="H5" s="25"/>
      <c r="I5" s="25"/>
      <c r="J5" s="25"/>
      <c r="K5" s="25"/>
      <c r="L5" s="25"/>
      <c r="M5" s="25"/>
      <c r="N5" s="25"/>
      <c r="O5" s="25"/>
      <c r="P5" s="25"/>
      <c r="Q5" s="25"/>
      <c r="R5" s="27"/>
      <c r="S5" s="9"/>
    </row>
    <row r="6" spans="1:19" ht="24.95" customHeight="1">
      <c r="A6" s="441"/>
      <c r="B6" s="32" t="s">
        <v>241</v>
      </c>
      <c r="C6" s="114" t="s">
        <v>118</v>
      </c>
      <c r="D6" s="114"/>
      <c r="E6" s="25"/>
      <c r="F6" s="25"/>
      <c r="G6" s="25"/>
      <c r="H6" s="25"/>
      <c r="I6" s="25"/>
      <c r="J6" s="25"/>
      <c r="K6" s="25"/>
      <c r="L6" s="25"/>
      <c r="M6" s="25"/>
      <c r="N6" s="25"/>
      <c r="O6" s="25"/>
      <c r="P6" s="25"/>
      <c r="Q6" s="25"/>
      <c r="R6" s="27"/>
      <c r="S6" s="9"/>
    </row>
    <row r="7" spans="1:19" ht="45.2" customHeight="1">
      <c r="A7" s="441"/>
      <c r="B7" s="32" t="s">
        <v>55</v>
      </c>
      <c r="C7" s="272" t="s">
        <v>340</v>
      </c>
      <c r="D7" s="272"/>
      <c r="E7" s="272"/>
      <c r="F7" s="272"/>
      <c r="G7" s="272"/>
      <c r="H7" s="272"/>
      <c r="I7" s="272"/>
      <c r="J7" s="272"/>
      <c r="K7" s="272"/>
      <c r="L7" s="272"/>
      <c r="M7" s="272"/>
      <c r="N7" s="272"/>
      <c r="O7" s="272"/>
      <c r="P7" s="272"/>
      <c r="Q7" s="272"/>
      <c r="R7" s="460"/>
      <c r="S7" s="9"/>
    </row>
    <row r="8" spans="1:19" ht="24.95" customHeight="1">
      <c r="A8" s="441"/>
      <c r="B8" s="32" t="s">
        <v>66</v>
      </c>
      <c r="C8" s="37" t="s">
        <v>119</v>
      </c>
      <c r="D8" s="114"/>
      <c r="E8" s="25"/>
      <c r="F8" s="25"/>
      <c r="G8" s="25"/>
      <c r="H8" s="25"/>
      <c r="I8" s="25"/>
      <c r="J8" s="25"/>
      <c r="K8" s="25"/>
      <c r="L8" s="25"/>
      <c r="M8" s="25"/>
      <c r="N8" s="25"/>
      <c r="O8" s="25"/>
      <c r="P8" s="25"/>
      <c r="Q8" s="25"/>
      <c r="R8" s="27"/>
      <c r="S8" s="9"/>
    </row>
    <row r="9" spans="1:19" ht="24.95" customHeight="1">
      <c r="A9" s="117"/>
      <c r="B9" s="32" t="s">
        <v>245</v>
      </c>
      <c r="C9" s="37" t="s">
        <v>341</v>
      </c>
      <c r="D9" s="114"/>
      <c r="E9" s="25"/>
      <c r="F9" s="25"/>
      <c r="G9" s="25"/>
      <c r="H9" s="25"/>
      <c r="I9" s="25"/>
      <c r="J9" s="25"/>
      <c r="K9" s="25"/>
      <c r="L9" s="25"/>
      <c r="M9" s="25"/>
      <c r="N9" s="25"/>
      <c r="O9" s="25"/>
      <c r="P9" s="25"/>
      <c r="Q9" s="25"/>
      <c r="R9" s="27"/>
      <c r="S9" s="9"/>
    </row>
    <row r="10" spans="1:19" ht="24.95" customHeight="1">
      <c r="A10" s="118" t="s">
        <v>12</v>
      </c>
      <c r="B10" s="448" t="str">
        <f>IF(比較表1!B8="","",比較表1!B8)</f>
        <v/>
      </c>
      <c r="C10" s="449"/>
      <c r="D10" s="449"/>
      <c r="E10" s="449"/>
      <c r="F10" s="449"/>
      <c r="G10" s="449"/>
      <c r="H10" s="449"/>
      <c r="I10" s="449"/>
      <c r="J10" s="449"/>
      <c r="K10" s="449"/>
      <c r="L10" s="449"/>
      <c r="M10" s="449"/>
      <c r="N10" s="449"/>
      <c r="O10" s="449"/>
      <c r="P10" s="449"/>
      <c r="Q10" s="449"/>
      <c r="R10" s="450"/>
      <c r="S10" s="9"/>
    </row>
    <row r="11" spans="1:19" ht="24.95" customHeight="1">
      <c r="A11" s="451" t="s">
        <v>98</v>
      </c>
      <c r="B11" s="439" t="s">
        <v>74</v>
      </c>
      <c r="C11" s="461"/>
      <c r="D11" s="433" t="s">
        <v>57</v>
      </c>
      <c r="E11" s="116"/>
      <c r="F11" s="466" t="s">
        <v>86</v>
      </c>
      <c r="G11" s="466"/>
      <c r="H11" s="466"/>
      <c r="I11" s="467"/>
      <c r="J11" s="429" t="s">
        <v>71</v>
      </c>
      <c r="K11" s="466"/>
      <c r="L11" s="466"/>
      <c r="M11" s="466"/>
      <c r="N11" s="466"/>
      <c r="O11" s="120"/>
      <c r="P11" s="430" t="s">
        <v>106</v>
      </c>
      <c r="Q11" s="430" t="s">
        <v>171</v>
      </c>
      <c r="R11" s="438" t="s">
        <v>65</v>
      </c>
      <c r="S11" s="9"/>
    </row>
    <row r="12" spans="1:19" ht="24.95" customHeight="1">
      <c r="A12" s="451"/>
      <c r="B12" s="462"/>
      <c r="C12" s="463"/>
      <c r="D12" s="441"/>
      <c r="E12" s="433" t="s">
        <v>60</v>
      </c>
      <c r="F12" s="430" t="s">
        <v>126</v>
      </c>
      <c r="G12" s="468" t="s">
        <v>78</v>
      </c>
      <c r="H12" s="469"/>
      <c r="I12" s="470"/>
      <c r="J12" s="441" t="s">
        <v>60</v>
      </c>
      <c r="K12" s="440" t="s">
        <v>127</v>
      </c>
      <c r="L12" s="452" t="s">
        <v>71</v>
      </c>
      <c r="M12" s="457"/>
      <c r="N12" s="458"/>
      <c r="O12" s="430" t="s">
        <v>172</v>
      </c>
      <c r="P12" s="440"/>
      <c r="Q12" s="440"/>
      <c r="R12" s="438"/>
      <c r="S12" s="9"/>
    </row>
    <row r="13" spans="1:19" ht="24.95" customHeight="1">
      <c r="A13" s="451"/>
      <c r="B13" s="464"/>
      <c r="C13" s="465"/>
      <c r="D13" s="434"/>
      <c r="E13" s="434"/>
      <c r="F13" s="434"/>
      <c r="G13" s="112" t="s">
        <v>75</v>
      </c>
      <c r="H13" s="118" t="s">
        <v>76</v>
      </c>
      <c r="I13" s="38" t="s">
        <v>77</v>
      </c>
      <c r="J13" s="434"/>
      <c r="K13" s="434"/>
      <c r="L13" s="118" t="s">
        <v>75</v>
      </c>
      <c r="M13" s="118" t="s">
        <v>76</v>
      </c>
      <c r="N13" s="39" t="s">
        <v>77</v>
      </c>
      <c r="O13" s="431"/>
      <c r="P13" s="40" t="s">
        <v>246</v>
      </c>
      <c r="Q13" s="40" t="s">
        <v>247</v>
      </c>
      <c r="R13" s="438"/>
      <c r="S13" s="9"/>
    </row>
    <row r="14" spans="1:19" ht="25.5" customHeight="1">
      <c r="A14" s="33"/>
      <c r="B14" s="435"/>
      <c r="C14" s="456"/>
      <c r="D14" s="33"/>
      <c r="E14" s="33"/>
      <c r="F14" s="34"/>
      <c r="G14" s="33"/>
      <c r="H14" s="33"/>
      <c r="I14" s="121"/>
      <c r="J14" s="33"/>
      <c r="K14" s="33"/>
      <c r="L14" s="33"/>
      <c r="M14" s="33"/>
      <c r="N14" s="35"/>
      <c r="O14" s="69"/>
      <c r="P14" s="41" t="str">
        <f>IF(K14="","",ROUND(K14/F14,3))</f>
        <v/>
      </c>
      <c r="Q14" s="41" t="str">
        <f>IF(O14="","",ROUND(K14/O14,3))</f>
        <v/>
      </c>
      <c r="R14" s="33"/>
      <c r="S14" s="9"/>
    </row>
    <row r="15" spans="1:19" ht="25.5" customHeight="1">
      <c r="A15" s="33"/>
      <c r="B15" s="435"/>
      <c r="C15" s="456"/>
      <c r="D15" s="33"/>
      <c r="E15" s="33"/>
      <c r="F15" s="34"/>
      <c r="G15" s="33"/>
      <c r="H15" s="33"/>
      <c r="I15" s="121"/>
      <c r="J15" s="33"/>
      <c r="K15" s="33"/>
      <c r="L15" s="33"/>
      <c r="M15" s="33"/>
      <c r="N15" s="35"/>
      <c r="O15" s="69"/>
      <c r="P15" s="41" t="str">
        <f t="shared" ref="P15:P30" si="0">IF(K15="","",ROUND(K15/F15,3))</f>
        <v/>
      </c>
      <c r="Q15" s="41" t="str">
        <f t="shared" ref="Q15:Q30" si="1">IF(O15="","",ROUND(K15/O15,3))</f>
        <v/>
      </c>
      <c r="R15" s="33"/>
      <c r="S15" s="9"/>
    </row>
    <row r="16" spans="1:19" ht="25.5" customHeight="1">
      <c r="A16" s="33"/>
      <c r="B16" s="435"/>
      <c r="C16" s="456"/>
      <c r="D16" s="33"/>
      <c r="E16" s="33"/>
      <c r="F16" s="34"/>
      <c r="G16" s="33"/>
      <c r="H16" s="33"/>
      <c r="I16" s="121"/>
      <c r="J16" s="33"/>
      <c r="K16" s="33"/>
      <c r="L16" s="33"/>
      <c r="M16" s="33"/>
      <c r="N16" s="35"/>
      <c r="O16" s="69"/>
      <c r="P16" s="41" t="str">
        <f t="shared" si="0"/>
        <v/>
      </c>
      <c r="Q16" s="41" t="str">
        <f t="shared" si="1"/>
        <v/>
      </c>
      <c r="R16" s="33"/>
      <c r="S16" s="9"/>
    </row>
    <row r="17" spans="1:19" ht="25.5" customHeight="1">
      <c r="A17" s="33"/>
      <c r="B17" s="435"/>
      <c r="C17" s="456"/>
      <c r="D17" s="33"/>
      <c r="E17" s="33"/>
      <c r="F17" s="34"/>
      <c r="G17" s="33"/>
      <c r="H17" s="33"/>
      <c r="I17" s="121"/>
      <c r="J17" s="33"/>
      <c r="K17" s="33"/>
      <c r="L17" s="33"/>
      <c r="M17" s="33"/>
      <c r="N17" s="35"/>
      <c r="O17" s="69"/>
      <c r="P17" s="41" t="str">
        <f t="shared" si="0"/>
        <v/>
      </c>
      <c r="Q17" s="41" t="str">
        <f t="shared" si="1"/>
        <v/>
      </c>
      <c r="R17" s="33"/>
      <c r="S17" s="9"/>
    </row>
    <row r="18" spans="1:19" ht="25.5" customHeight="1">
      <c r="A18" s="33"/>
      <c r="B18" s="435"/>
      <c r="C18" s="456"/>
      <c r="D18" s="33"/>
      <c r="E18" s="33"/>
      <c r="F18" s="34"/>
      <c r="G18" s="33"/>
      <c r="H18" s="33"/>
      <c r="I18" s="121"/>
      <c r="J18" s="33"/>
      <c r="K18" s="33"/>
      <c r="L18" s="33"/>
      <c r="M18" s="33"/>
      <c r="N18" s="35"/>
      <c r="O18" s="69"/>
      <c r="P18" s="41" t="str">
        <f t="shared" si="0"/>
        <v/>
      </c>
      <c r="Q18" s="41" t="str">
        <f t="shared" si="1"/>
        <v/>
      </c>
      <c r="R18" s="33"/>
      <c r="S18" s="9"/>
    </row>
    <row r="19" spans="1:19" ht="25.5" customHeight="1">
      <c r="A19" s="33"/>
      <c r="B19" s="435"/>
      <c r="C19" s="456"/>
      <c r="D19" s="33"/>
      <c r="E19" s="33"/>
      <c r="F19" s="34"/>
      <c r="G19" s="33"/>
      <c r="H19" s="33"/>
      <c r="I19" s="121"/>
      <c r="J19" s="33"/>
      <c r="K19" s="33"/>
      <c r="L19" s="33"/>
      <c r="M19" s="33"/>
      <c r="N19" s="35"/>
      <c r="O19" s="69"/>
      <c r="P19" s="41" t="str">
        <f t="shared" si="0"/>
        <v/>
      </c>
      <c r="Q19" s="41" t="str">
        <f t="shared" si="1"/>
        <v/>
      </c>
      <c r="R19" s="33"/>
      <c r="S19" s="9"/>
    </row>
    <row r="20" spans="1:19" ht="25.5" customHeight="1">
      <c r="A20" s="33"/>
      <c r="B20" s="435"/>
      <c r="C20" s="456"/>
      <c r="D20" s="33"/>
      <c r="E20" s="33"/>
      <c r="F20" s="34"/>
      <c r="G20" s="33"/>
      <c r="H20" s="33"/>
      <c r="I20" s="121"/>
      <c r="J20" s="33"/>
      <c r="K20" s="33"/>
      <c r="L20" s="33"/>
      <c r="M20" s="33"/>
      <c r="N20" s="35"/>
      <c r="O20" s="69"/>
      <c r="P20" s="41" t="str">
        <f t="shared" si="0"/>
        <v/>
      </c>
      <c r="Q20" s="41" t="str">
        <f t="shared" si="1"/>
        <v/>
      </c>
      <c r="R20" s="33"/>
      <c r="S20" s="9"/>
    </row>
    <row r="21" spans="1:19" ht="25.5" customHeight="1">
      <c r="A21" s="33"/>
      <c r="B21" s="435"/>
      <c r="C21" s="456"/>
      <c r="D21" s="33"/>
      <c r="E21" s="33"/>
      <c r="F21" s="34"/>
      <c r="G21" s="33"/>
      <c r="H21" s="33"/>
      <c r="I21" s="121"/>
      <c r="J21" s="33"/>
      <c r="K21" s="33"/>
      <c r="L21" s="33"/>
      <c r="M21" s="33"/>
      <c r="N21" s="35"/>
      <c r="O21" s="69"/>
      <c r="P21" s="41" t="str">
        <f t="shared" si="0"/>
        <v/>
      </c>
      <c r="Q21" s="41" t="str">
        <f t="shared" si="1"/>
        <v/>
      </c>
      <c r="R21" s="33"/>
      <c r="S21" s="9"/>
    </row>
    <row r="22" spans="1:19" ht="25.5" customHeight="1">
      <c r="A22" s="33"/>
      <c r="B22" s="435"/>
      <c r="C22" s="456"/>
      <c r="D22" s="33"/>
      <c r="E22" s="33"/>
      <c r="F22" s="34"/>
      <c r="G22" s="33"/>
      <c r="H22" s="33"/>
      <c r="I22" s="121"/>
      <c r="J22" s="33"/>
      <c r="K22" s="33"/>
      <c r="L22" s="33"/>
      <c r="M22" s="33"/>
      <c r="N22" s="35"/>
      <c r="O22" s="69"/>
      <c r="P22" s="41" t="str">
        <f t="shared" si="0"/>
        <v/>
      </c>
      <c r="Q22" s="41" t="str">
        <f t="shared" si="1"/>
        <v/>
      </c>
      <c r="R22" s="33"/>
      <c r="S22" s="9"/>
    </row>
    <row r="23" spans="1:19" ht="25.5" customHeight="1">
      <c r="A23" s="33"/>
      <c r="B23" s="435"/>
      <c r="C23" s="456"/>
      <c r="D23" s="33"/>
      <c r="E23" s="33"/>
      <c r="F23" s="34"/>
      <c r="G23" s="33"/>
      <c r="H23" s="33"/>
      <c r="I23" s="121"/>
      <c r="J23" s="33"/>
      <c r="K23" s="33"/>
      <c r="L23" s="33"/>
      <c r="M23" s="33"/>
      <c r="N23" s="35"/>
      <c r="O23" s="69"/>
      <c r="P23" s="41" t="str">
        <f t="shared" si="0"/>
        <v/>
      </c>
      <c r="Q23" s="41" t="str">
        <f t="shared" si="1"/>
        <v/>
      </c>
      <c r="R23" s="33"/>
      <c r="S23" s="9"/>
    </row>
    <row r="24" spans="1:19" ht="25.5" customHeight="1">
      <c r="A24" s="33"/>
      <c r="B24" s="435"/>
      <c r="C24" s="436"/>
      <c r="D24" s="33"/>
      <c r="E24" s="33"/>
      <c r="F24" s="34"/>
      <c r="G24" s="33"/>
      <c r="H24" s="33"/>
      <c r="I24" s="121"/>
      <c r="J24" s="33"/>
      <c r="K24" s="33"/>
      <c r="L24" s="33"/>
      <c r="M24" s="33"/>
      <c r="N24" s="35"/>
      <c r="O24" s="69"/>
      <c r="P24" s="41" t="str">
        <f t="shared" si="0"/>
        <v/>
      </c>
      <c r="Q24" s="41" t="str">
        <f t="shared" si="1"/>
        <v/>
      </c>
      <c r="R24" s="33"/>
      <c r="S24" s="9"/>
    </row>
    <row r="25" spans="1:19" ht="25.5" customHeight="1">
      <c r="A25" s="33"/>
      <c r="B25" s="459"/>
      <c r="C25" s="436"/>
      <c r="D25" s="33"/>
      <c r="E25" s="33"/>
      <c r="F25" s="34"/>
      <c r="G25" s="33"/>
      <c r="H25" s="33"/>
      <c r="I25" s="121"/>
      <c r="J25" s="33"/>
      <c r="K25" s="33"/>
      <c r="L25" s="33"/>
      <c r="M25" s="33"/>
      <c r="N25" s="35"/>
      <c r="O25" s="69"/>
      <c r="P25" s="41" t="str">
        <f t="shared" si="0"/>
        <v/>
      </c>
      <c r="Q25" s="41" t="str">
        <f t="shared" si="1"/>
        <v/>
      </c>
      <c r="R25" s="33"/>
      <c r="S25" s="9"/>
    </row>
    <row r="26" spans="1:19" ht="25.5" customHeight="1">
      <c r="A26" s="33"/>
      <c r="B26" s="435"/>
      <c r="C26" s="456"/>
      <c r="D26" s="33"/>
      <c r="E26" s="33"/>
      <c r="F26" s="34"/>
      <c r="G26" s="33"/>
      <c r="H26" s="33"/>
      <c r="I26" s="121"/>
      <c r="J26" s="33"/>
      <c r="K26" s="33"/>
      <c r="L26" s="33"/>
      <c r="M26" s="33"/>
      <c r="N26" s="35"/>
      <c r="O26" s="69"/>
      <c r="P26" s="41" t="str">
        <f t="shared" si="0"/>
        <v/>
      </c>
      <c r="Q26" s="41" t="str">
        <f t="shared" si="1"/>
        <v/>
      </c>
      <c r="R26" s="33"/>
      <c r="S26" s="9"/>
    </row>
    <row r="27" spans="1:19" ht="25.5" customHeight="1">
      <c r="A27" s="33"/>
      <c r="B27" s="435"/>
      <c r="C27" s="456"/>
      <c r="D27" s="33"/>
      <c r="E27" s="33"/>
      <c r="F27" s="34"/>
      <c r="G27" s="33"/>
      <c r="H27" s="33"/>
      <c r="I27" s="121"/>
      <c r="J27" s="33"/>
      <c r="K27" s="33"/>
      <c r="L27" s="33"/>
      <c r="M27" s="33"/>
      <c r="N27" s="35"/>
      <c r="O27" s="69"/>
      <c r="P27" s="41" t="str">
        <f t="shared" si="0"/>
        <v/>
      </c>
      <c r="Q27" s="41" t="str">
        <f t="shared" si="1"/>
        <v/>
      </c>
      <c r="R27" s="33"/>
      <c r="S27" s="9"/>
    </row>
    <row r="28" spans="1:19" ht="25.5" customHeight="1">
      <c r="A28" s="33"/>
      <c r="B28" s="435"/>
      <c r="C28" s="456"/>
      <c r="D28" s="33"/>
      <c r="E28" s="33"/>
      <c r="F28" s="34"/>
      <c r="G28" s="33"/>
      <c r="H28" s="33"/>
      <c r="I28" s="121"/>
      <c r="J28" s="33"/>
      <c r="K28" s="33"/>
      <c r="L28" s="33"/>
      <c r="M28" s="33"/>
      <c r="N28" s="35"/>
      <c r="O28" s="69"/>
      <c r="P28" s="41" t="str">
        <f t="shared" si="0"/>
        <v/>
      </c>
      <c r="Q28" s="41" t="str">
        <f t="shared" si="1"/>
        <v/>
      </c>
      <c r="R28" s="33"/>
      <c r="S28" s="9"/>
    </row>
    <row r="29" spans="1:19" ht="25.5" customHeight="1">
      <c r="A29" s="33"/>
      <c r="B29" s="435"/>
      <c r="C29" s="456"/>
      <c r="D29" s="33"/>
      <c r="E29" s="33"/>
      <c r="F29" s="33"/>
      <c r="G29" s="33"/>
      <c r="H29" s="33"/>
      <c r="I29" s="121"/>
      <c r="J29" s="33"/>
      <c r="K29" s="33"/>
      <c r="L29" s="33"/>
      <c r="M29" s="33"/>
      <c r="N29" s="35"/>
      <c r="O29" s="69"/>
      <c r="P29" s="41" t="str">
        <f t="shared" si="0"/>
        <v/>
      </c>
      <c r="Q29" s="41" t="str">
        <f t="shared" si="1"/>
        <v/>
      </c>
      <c r="R29" s="33"/>
      <c r="S29" s="9"/>
    </row>
    <row r="30" spans="1:19" ht="25.5" customHeight="1">
      <c r="A30" s="33"/>
      <c r="B30" s="435"/>
      <c r="C30" s="456"/>
      <c r="D30" s="33"/>
      <c r="E30" s="33"/>
      <c r="F30" s="33"/>
      <c r="G30" s="33"/>
      <c r="H30" s="33"/>
      <c r="I30" s="121"/>
      <c r="J30" s="33"/>
      <c r="K30" s="33"/>
      <c r="L30" s="33"/>
      <c r="M30" s="33"/>
      <c r="N30" s="35"/>
      <c r="O30" s="69"/>
      <c r="P30" s="41" t="str">
        <f t="shared" si="0"/>
        <v/>
      </c>
      <c r="Q30" s="41" t="str">
        <f t="shared" si="1"/>
        <v/>
      </c>
      <c r="R30" s="33"/>
      <c r="S30" s="9"/>
    </row>
  </sheetData>
  <mergeCells count="35">
    <mergeCell ref="A4:A8"/>
    <mergeCell ref="C7:R7"/>
    <mergeCell ref="B10:R10"/>
    <mergeCell ref="A11:A13"/>
    <mergeCell ref="B11:C13"/>
    <mergeCell ref="D11:D13"/>
    <mergeCell ref="F11:I11"/>
    <mergeCell ref="J11:N11"/>
    <mergeCell ref="P11:P12"/>
    <mergeCell ref="Q11:Q12"/>
    <mergeCell ref="R11:R13"/>
    <mergeCell ref="E12:E13"/>
    <mergeCell ref="F12:F13"/>
    <mergeCell ref="G12:I12"/>
    <mergeCell ref="J12:J13"/>
    <mergeCell ref="K12:K13"/>
    <mergeCell ref="L12:N12"/>
    <mergeCell ref="O12:O13"/>
    <mergeCell ref="B25:C25"/>
    <mergeCell ref="B14:C14"/>
    <mergeCell ref="B15:C15"/>
    <mergeCell ref="B16:C16"/>
    <mergeCell ref="B17:C17"/>
    <mergeCell ref="B18:C18"/>
    <mergeCell ref="B19:C19"/>
    <mergeCell ref="B20:C20"/>
    <mergeCell ref="B21:C21"/>
    <mergeCell ref="B22:C22"/>
    <mergeCell ref="B23:C23"/>
    <mergeCell ref="B24:C24"/>
    <mergeCell ref="B26:C26"/>
    <mergeCell ref="B27:C27"/>
    <mergeCell ref="B28:C28"/>
    <mergeCell ref="B29:C29"/>
    <mergeCell ref="B30:C30"/>
  </mergeCells>
  <phoneticPr fontId="2"/>
  <printOptions horizontalCentered="1"/>
  <pageMargins left="0.39370078740157483" right="0.19685039370078741" top="0.78740157480314965" bottom="0.59055118110236227" header="0.51181102362204722" footer="0.51181102362204722"/>
  <pageSetup paperSize="9" scale="70" orientation="landscape" r:id="rId1"/>
  <headerFooter alignWithMargins="0"/>
  <colBreaks count="1" manualBreakCount="1">
    <brk id="18"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6"/>
  <sheetViews>
    <sheetView view="pageBreakPreview" zoomScale="75" zoomScaleNormal="75" workbookViewId="0"/>
  </sheetViews>
  <sheetFormatPr defaultRowHeight="14.25"/>
  <cols>
    <col min="1" max="1" width="20.625" style="2" customWidth="1"/>
    <col min="2" max="2" width="30.625" style="2" customWidth="1"/>
    <col min="3" max="3" width="3.625" style="2" customWidth="1"/>
    <col min="4" max="5" width="9.625" style="2" customWidth="1"/>
    <col min="6" max="6" width="25.625" style="2" customWidth="1"/>
    <col min="7" max="7" width="27.625" style="2" customWidth="1"/>
    <col min="8" max="8" width="9.625" style="2" customWidth="1"/>
    <col min="9" max="9" width="20.625" style="2" customWidth="1"/>
    <col min="10" max="10" width="15.625" style="2" customWidth="1"/>
    <col min="11" max="16384" width="9" style="3"/>
  </cols>
  <sheetData>
    <row r="1" spans="1:10">
      <c r="A1" s="21" t="s">
        <v>348</v>
      </c>
    </row>
    <row r="2" spans="1:10" ht="30" customHeight="1">
      <c r="B2" s="20" t="s">
        <v>2</v>
      </c>
    </row>
    <row r="3" spans="1:10" ht="9.1999999999999993" customHeight="1"/>
    <row r="4" spans="1:10" ht="24.95" customHeight="1">
      <c r="A4" s="433" t="s">
        <v>56</v>
      </c>
      <c r="B4" s="113" t="s">
        <v>8</v>
      </c>
      <c r="C4" s="22"/>
      <c r="D4" s="22"/>
      <c r="E4" s="22"/>
      <c r="F4" s="22"/>
      <c r="G4" s="22"/>
      <c r="H4" s="22"/>
      <c r="I4" s="22"/>
      <c r="J4" s="24"/>
    </row>
    <row r="5" spans="1:10" ht="24.95" customHeight="1">
      <c r="A5" s="441"/>
      <c r="B5" s="215" t="s">
        <v>342</v>
      </c>
      <c r="C5" s="25"/>
      <c r="D5" s="25"/>
      <c r="E5" s="25"/>
      <c r="F5" s="25"/>
      <c r="G5" s="25"/>
      <c r="H5" s="25"/>
      <c r="I5" s="25"/>
      <c r="J5" s="27"/>
    </row>
    <row r="6" spans="1:10" ht="24.95" customHeight="1">
      <c r="A6" s="434"/>
      <c r="B6" s="114" t="s">
        <v>120</v>
      </c>
      <c r="C6" s="25"/>
      <c r="D6" s="25"/>
      <c r="E6" s="25"/>
      <c r="F6" s="25"/>
      <c r="G6" s="25"/>
      <c r="H6" s="25"/>
      <c r="I6" s="25"/>
      <c r="J6" s="27"/>
    </row>
    <row r="7" spans="1:10" ht="24.95" customHeight="1">
      <c r="A7" s="118" t="s">
        <v>12</v>
      </c>
      <c r="B7" s="448" t="str">
        <f>IF(比較表1!B8="","",比較表1!B8)</f>
        <v/>
      </c>
      <c r="C7" s="449"/>
      <c r="D7" s="449"/>
      <c r="E7" s="449"/>
      <c r="F7" s="449"/>
      <c r="G7" s="449"/>
      <c r="H7" s="449"/>
      <c r="I7" s="449"/>
      <c r="J7" s="449"/>
    </row>
    <row r="8" spans="1:10" ht="24.95" customHeight="1">
      <c r="A8" s="451" t="s">
        <v>79</v>
      </c>
      <c r="B8" s="439" t="s">
        <v>80</v>
      </c>
      <c r="C8" s="461"/>
      <c r="D8" s="433" t="s">
        <v>57</v>
      </c>
      <c r="E8" s="429" t="s">
        <v>86</v>
      </c>
      <c r="F8" s="437"/>
      <c r="G8" s="437"/>
      <c r="H8" s="429" t="s">
        <v>71</v>
      </c>
      <c r="I8" s="299"/>
      <c r="J8" s="438" t="s">
        <v>65</v>
      </c>
    </row>
    <row r="9" spans="1:10" ht="24.95" customHeight="1">
      <c r="A9" s="451"/>
      <c r="B9" s="464"/>
      <c r="C9" s="465"/>
      <c r="D9" s="434"/>
      <c r="E9" s="118" t="s">
        <v>60</v>
      </c>
      <c r="F9" s="112" t="s">
        <v>81</v>
      </c>
      <c r="G9" s="112" t="s">
        <v>82</v>
      </c>
      <c r="H9" s="112" t="s">
        <v>60</v>
      </c>
      <c r="I9" s="112" t="s">
        <v>81</v>
      </c>
      <c r="J9" s="438"/>
    </row>
    <row r="10" spans="1:10" ht="24.95" customHeight="1">
      <c r="A10" s="33"/>
      <c r="B10" s="435"/>
      <c r="C10" s="456"/>
      <c r="D10" s="33"/>
      <c r="E10" s="33"/>
      <c r="F10" s="33"/>
      <c r="G10" s="33"/>
      <c r="H10" s="33"/>
      <c r="I10" s="121"/>
      <c r="J10" s="33"/>
    </row>
    <row r="11" spans="1:10" ht="24.95" customHeight="1">
      <c r="A11" s="33"/>
      <c r="B11" s="435"/>
      <c r="C11" s="456"/>
      <c r="D11" s="33"/>
      <c r="E11" s="33"/>
      <c r="F11" s="33"/>
      <c r="G11" s="33"/>
      <c r="H11" s="33"/>
      <c r="I11" s="121"/>
      <c r="J11" s="33"/>
    </row>
    <row r="12" spans="1:10" ht="24.95" customHeight="1">
      <c r="A12" s="33"/>
      <c r="B12" s="435"/>
      <c r="C12" s="456"/>
      <c r="D12" s="33"/>
      <c r="E12" s="33"/>
      <c r="F12" s="33"/>
      <c r="G12" s="33"/>
      <c r="H12" s="33"/>
      <c r="I12" s="121"/>
      <c r="J12" s="33"/>
    </row>
    <row r="13" spans="1:10" ht="24.95" customHeight="1">
      <c r="A13" s="33"/>
      <c r="B13" s="435"/>
      <c r="C13" s="456"/>
      <c r="D13" s="33"/>
      <c r="E13" s="33"/>
      <c r="F13" s="33"/>
      <c r="G13" s="33"/>
      <c r="H13" s="33"/>
      <c r="I13" s="121"/>
      <c r="J13" s="33"/>
    </row>
    <row r="14" spans="1:10" ht="24.95" customHeight="1">
      <c r="A14" s="33"/>
      <c r="B14" s="435"/>
      <c r="C14" s="456"/>
      <c r="D14" s="33"/>
      <c r="E14" s="33"/>
      <c r="F14" s="33"/>
      <c r="G14" s="33"/>
      <c r="H14" s="33"/>
      <c r="I14" s="121"/>
      <c r="J14" s="33"/>
    </row>
    <row r="15" spans="1:10" ht="24.95" customHeight="1">
      <c r="A15" s="33"/>
      <c r="B15" s="119"/>
      <c r="C15" s="121"/>
      <c r="D15" s="33"/>
      <c r="E15" s="33"/>
      <c r="F15" s="33"/>
      <c r="G15" s="33"/>
      <c r="H15" s="33"/>
      <c r="I15" s="121"/>
      <c r="J15" s="33"/>
    </row>
    <row r="16" spans="1:10" ht="24.95" customHeight="1">
      <c r="A16" s="33"/>
      <c r="B16" s="119"/>
      <c r="C16" s="121"/>
      <c r="D16" s="33"/>
      <c r="E16" s="33"/>
      <c r="F16" s="33"/>
      <c r="G16" s="33"/>
      <c r="H16" s="33"/>
      <c r="I16" s="121"/>
      <c r="J16" s="33"/>
    </row>
    <row r="17" spans="1:10" ht="24.95" customHeight="1">
      <c r="A17" s="33"/>
      <c r="B17" s="119"/>
      <c r="C17" s="121"/>
      <c r="D17" s="33"/>
      <c r="E17" s="33"/>
      <c r="F17" s="33"/>
      <c r="G17" s="33"/>
      <c r="H17" s="33"/>
      <c r="I17" s="121"/>
      <c r="J17" s="33"/>
    </row>
    <row r="18" spans="1:10" ht="24.95" customHeight="1">
      <c r="A18" s="33"/>
      <c r="B18" s="435"/>
      <c r="C18" s="456"/>
      <c r="D18" s="33"/>
      <c r="E18" s="33"/>
      <c r="F18" s="33"/>
      <c r="G18" s="33"/>
      <c r="H18" s="33"/>
      <c r="I18" s="121"/>
      <c r="J18" s="33"/>
    </row>
    <row r="19" spans="1:10" ht="24.95" customHeight="1">
      <c r="A19" s="33"/>
      <c r="B19" s="119"/>
      <c r="C19" s="121"/>
      <c r="D19" s="33"/>
      <c r="E19" s="33"/>
      <c r="F19" s="33"/>
      <c r="G19" s="33"/>
      <c r="H19" s="33"/>
      <c r="I19" s="121"/>
      <c r="J19" s="33"/>
    </row>
    <row r="20" spans="1:10" ht="24.95" customHeight="1">
      <c r="A20" s="33"/>
      <c r="B20" s="119"/>
      <c r="C20" s="121"/>
      <c r="D20" s="33"/>
      <c r="E20" s="33"/>
      <c r="F20" s="33"/>
      <c r="G20" s="33"/>
      <c r="H20" s="33"/>
      <c r="I20" s="121"/>
      <c r="J20" s="33"/>
    </row>
    <row r="21" spans="1:10" ht="24.95" customHeight="1">
      <c r="A21" s="33"/>
      <c r="B21" s="435"/>
      <c r="C21" s="456"/>
      <c r="D21" s="33"/>
      <c r="E21" s="33"/>
      <c r="F21" s="33"/>
      <c r="G21" s="33"/>
      <c r="H21" s="33"/>
      <c r="I21" s="121"/>
      <c r="J21" s="33"/>
    </row>
    <row r="22" spans="1:10" ht="24.95" customHeight="1">
      <c r="A22" s="33"/>
      <c r="B22" s="435"/>
      <c r="C22" s="456"/>
      <c r="D22" s="33"/>
      <c r="E22" s="33"/>
      <c r="F22" s="33"/>
      <c r="G22" s="33"/>
      <c r="H22" s="33"/>
      <c r="I22" s="121"/>
      <c r="J22" s="33"/>
    </row>
    <row r="23" spans="1:10" ht="24.95" customHeight="1">
      <c r="A23" s="33"/>
      <c r="B23" s="435"/>
      <c r="C23" s="456"/>
      <c r="D23" s="33"/>
      <c r="E23" s="33"/>
      <c r="F23" s="33"/>
      <c r="G23" s="33"/>
      <c r="H23" s="33"/>
      <c r="I23" s="121"/>
      <c r="J23" s="33"/>
    </row>
    <row r="24" spans="1:10" ht="24.95" customHeight="1">
      <c r="A24" s="33"/>
      <c r="B24" s="435"/>
      <c r="C24" s="456"/>
      <c r="D24" s="33"/>
      <c r="E24" s="33"/>
      <c r="F24" s="33"/>
      <c r="G24" s="33"/>
      <c r="H24" s="33"/>
      <c r="I24" s="121"/>
      <c r="J24" s="33"/>
    </row>
    <row r="25" spans="1:10" ht="24.95" customHeight="1">
      <c r="A25" s="33"/>
      <c r="B25" s="435"/>
      <c r="C25" s="456"/>
      <c r="D25" s="33"/>
      <c r="E25" s="33"/>
      <c r="F25" s="33"/>
      <c r="G25" s="33"/>
      <c r="H25" s="33"/>
      <c r="I25" s="121"/>
      <c r="J25" s="33"/>
    </row>
    <row r="26" spans="1:10" ht="24.95" customHeight="1">
      <c r="A26" s="33"/>
      <c r="B26" s="435"/>
      <c r="C26" s="456"/>
      <c r="D26" s="33"/>
      <c r="E26" s="33"/>
      <c r="F26" s="33"/>
      <c r="G26" s="33"/>
      <c r="H26" s="33"/>
      <c r="I26" s="121"/>
      <c r="J26" s="33"/>
    </row>
  </sheetData>
  <mergeCells count="20">
    <mergeCell ref="A4:A6"/>
    <mergeCell ref="B7:J7"/>
    <mergeCell ref="A8:A9"/>
    <mergeCell ref="B8:C9"/>
    <mergeCell ref="D8:D9"/>
    <mergeCell ref="E8:G8"/>
    <mergeCell ref="H8:I8"/>
    <mergeCell ref="J8:J9"/>
    <mergeCell ref="B26:C26"/>
    <mergeCell ref="B10:C10"/>
    <mergeCell ref="B11:C11"/>
    <mergeCell ref="B12:C12"/>
    <mergeCell ref="B13:C13"/>
    <mergeCell ref="B14:C14"/>
    <mergeCell ref="B18:C18"/>
    <mergeCell ref="B21:C21"/>
    <mergeCell ref="B22:C22"/>
    <mergeCell ref="B23:C23"/>
    <mergeCell ref="B24:C24"/>
    <mergeCell ref="B25:C25"/>
  </mergeCells>
  <phoneticPr fontId="2"/>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8"/>
  <sheetViews>
    <sheetView showGridLines="0" view="pageBreakPreview" zoomScale="75" zoomScaleNormal="75" workbookViewId="0">
      <selection activeCell="J37" sqref="J37:J38"/>
    </sheetView>
  </sheetViews>
  <sheetFormatPr defaultRowHeight="14.25"/>
  <cols>
    <col min="1" max="2" width="20.625" style="2" customWidth="1"/>
    <col min="3" max="3" width="10" style="2" customWidth="1"/>
    <col min="4" max="4" width="9.625" style="2" customWidth="1"/>
    <col min="5" max="5" width="25.625" style="42" customWidth="1"/>
    <col min="6" max="6" width="14.125" style="2" customWidth="1"/>
    <col min="7" max="8" width="9.625" style="2" customWidth="1"/>
    <col min="9" max="9" width="25.625" style="2" customWidth="1"/>
    <col min="10" max="12" width="9.625" style="2" customWidth="1"/>
    <col min="13" max="13" width="17.625" style="2" customWidth="1"/>
    <col min="14" max="16" width="9" style="2"/>
    <col min="17" max="16384" width="9" style="3"/>
  </cols>
  <sheetData>
    <row r="1" spans="1:13">
      <c r="A1" s="21" t="s">
        <v>343</v>
      </c>
    </row>
    <row r="2" spans="1:13" ht="30" customHeight="1">
      <c r="B2" s="20" t="s">
        <v>3</v>
      </c>
    </row>
    <row r="3" spans="1:13" ht="9.1999999999999993" customHeight="1"/>
    <row r="4" spans="1:13" ht="24.95" customHeight="1">
      <c r="A4" s="433" t="s">
        <v>56</v>
      </c>
      <c r="B4" s="501" t="s">
        <v>344</v>
      </c>
      <c r="C4" s="502"/>
      <c r="D4" s="502"/>
      <c r="E4" s="502"/>
      <c r="F4" s="502"/>
      <c r="G4" s="502"/>
      <c r="H4" s="502"/>
      <c r="I4" s="502"/>
      <c r="J4" s="502"/>
      <c r="K4" s="502"/>
      <c r="L4" s="502"/>
      <c r="M4" s="503"/>
    </row>
    <row r="5" spans="1:13" ht="24.95" customHeight="1">
      <c r="A5" s="441"/>
      <c r="B5" s="504" t="s">
        <v>345</v>
      </c>
      <c r="C5" s="505"/>
      <c r="D5" s="505"/>
      <c r="E5" s="505"/>
      <c r="F5" s="505"/>
      <c r="G5" s="505"/>
      <c r="H5" s="505"/>
      <c r="I5" s="505"/>
      <c r="J5" s="505"/>
      <c r="K5" s="505"/>
      <c r="L5" s="505"/>
      <c r="M5" s="506"/>
    </row>
    <row r="6" spans="1:13" ht="24.95" customHeight="1">
      <c r="A6" s="441"/>
      <c r="B6" s="504" t="s">
        <v>178</v>
      </c>
      <c r="C6" s="505"/>
      <c r="D6" s="505"/>
      <c r="E6" s="505"/>
      <c r="F6" s="505"/>
      <c r="G6" s="505"/>
      <c r="H6" s="505"/>
      <c r="I6" s="505"/>
      <c r="J6" s="505"/>
      <c r="K6" s="505"/>
      <c r="L6" s="505"/>
      <c r="M6" s="506"/>
    </row>
    <row r="7" spans="1:13" ht="24.95" customHeight="1">
      <c r="A7" s="441"/>
      <c r="B7" s="507" t="s">
        <v>346</v>
      </c>
      <c r="C7" s="508"/>
      <c r="D7" s="508"/>
      <c r="E7" s="508"/>
      <c r="F7" s="508"/>
      <c r="G7" s="508"/>
      <c r="H7" s="508"/>
      <c r="I7" s="508"/>
      <c r="J7" s="508"/>
      <c r="K7" s="508"/>
      <c r="L7" s="508"/>
      <c r="M7" s="509"/>
    </row>
    <row r="8" spans="1:13" ht="24.95" customHeight="1">
      <c r="A8" s="441"/>
      <c r="B8" s="507" t="s">
        <v>121</v>
      </c>
      <c r="C8" s="508"/>
      <c r="D8" s="508"/>
      <c r="E8" s="508"/>
      <c r="F8" s="508"/>
      <c r="G8" s="508"/>
      <c r="H8" s="508"/>
      <c r="I8" s="508"/>
      <c r="J8" s="508"/>
      <c r="K8" s="508"/>
      <c r="L8" s="508"/>
      <c r="M8" s="509"/>
    </row>
    <row r="9" spans="1:13" ht="24.95" customHeight="1">
      <c r="A9" s="441"/>
      <c r="B9" s="507" t="s">
        <v>177</v>
      </c>
      <c r="C9" s="508"/>
      <c r="D9" s="508"/>
      <c r="E9" s="508"/>
      <c r="F9" s="508"/>
      <c r="G9" s="508"/>
      <c r="H9" s="508"/>
      <c r="I9" s="508"/>
      <c r="J9" s="508"/>
      <c r="K9" s="508"/>
      <c r="L9" s="508"/>
      <c r="M9" s="509"/>
    </row>
    <row r="10" spans="1:13" ht="24.95" customHeight="1">
      <c r="A10" s="117"/>
      <c r="B10" s="101" t="s">
        <v>347</v>
      </c>
      <c r="C10" s="71"/>
      <c r="D10" s="71"/>
      <c r="E10" s="71"/>
      <c r="F10" s="71"/>
      <c r="G10" s="71"/>
      <c r="H10" s="71"/>
      <c r="I10" s="71"/>
      <c r="J10" s="71"/>
      <c r="K10" s="71"/>
      <c r="L10" s="71"/>
      <c r="M10" s="88"/>
    </row>
    <row r="11" spans="1:13" ht="24.95" customHeight="1">
      <c r="A11" s="118" t="s">
        <v>12</v>
      </c>
      <c r="B11" s="448" t="str">
        <f>IF(比較表1!B8="","",比較表1!B8)</f>
        <v/>
      </c>
      <c r="C11" s="449"/>
      <c r="D11" s="449"/>
      <c r="E11" s="449"/>
      <c r="F11" s="449"/>
      <c r="G11" s="449"/>
      <c r="H11" s="449"/>
      <c r="I11" s="449"/>
      <c r="J11" s="449"/>
      <c r="K11" s="449"/>
      <c r="L11" s="449"/>
      <c r="M11" s="450"/>
    </row>
    <row r="12" spans="1:13" ht="24.95" customHeight="1">
      <c r="A12" s="451" t="s">
        <v>84</v>
      </c>
      <c r="B12" s="439" t="s">
        <v>85</v>
      </c>
      <c r="C12" s="429" t="s">
        <v>86</v>
      </c>
      <c r="D12" s="437"/>
      <c r="E12" s="299"/>
      <c r="F12" s="429" t="s">
        <v>71</v>
      </c>
      <c r="G12" s="437"/>
      <c r="H12" s="437"/>
      <c r="I12" s="299"/>
      <c r="J12" s="120"/>
      <c r="K12" s="430" t="s">
        <v>106</v>
      </c>
      <c r="L12" s="430" t="s">
        <v>171</v>
      </c>
      <c r="M12" s="433" t="s">
        <v>65</v>
      </c>
    </row>
    <row r="13" spans="1:13" ht="24.95" customHeight="1">
      <c r="A13" s="451"/>
      <c r="B13" s="462"/>
      <c r="C13" s="439" t="s">
        <v>126</v>
      </c>
      <c r="D13" s="433" t="s">
        <v>87</v>
      </c>
      <c r="E13" s="430" t="s">
        <v>100</v>
      </c>
      <c r="F13" s="439" t="s">
        <v>97</v>
      </c>
      <c r="G13" s="433" t="s">
        <v>87</v>
      </c>
      <c r="H13" s="439" t="s">
        <v>128</v>
      </c>
      <c r="I13" s="430" t="s">
        <v>100</v>
      </c>
      <c r="J13" s="430" t="s">
        <v>172</v>
      </c>
      <c r="K13" s="440"/>
      <c r="L13" s="440"/>
      <c r="M13" s="441"/>
    </row>
    <row r="14" spans="1:13" ht="24.95" customHeight="1">
      <c r="A14" s="451"/>
      <c r="B14" s="464"/>
      <c r="C14" s="292"/>
      <c r="D14" s="313"/>
      <c r="E14" s="315"/>
      <c r="F14" s="292"/>
      <c r="G14" s="313"/>
      <c r="H14" s="292"/>
      <c r="I14" s="315"/>
      <c r="J14" s="510"/>
      <c r="K14" s="40" t="s">
        <v>246</v>
      </c>
      <c r="L14" s="40" t="s">
        <v>247</v>
      </c>
      <c r="M14" s="434"/>
    </row>
    <row r="15" spans="1:13" ht="14.65" customHeight="1">
      <c r="A15" s="495"/>
      <c r="B15" s="495"/>
      <c r="C15" s="497"/>
      <c r="D15" s="489"/>
      <c r="E15" s="409"/>
      <c r="F15" s="499"/>
      <c r="G15" s="489"/>
      <c r="H15" s="491" t="str">
        <f>IF(G15="","",ROUND(ABS(F15)/ABS(G15),-2))</f>
        <v/>
      </c>
      <c r="I15" s="409"/>
      <c r="J15" s="493"/>
      <c r="K15" s="388" t="str">
        <f>IF(H15="","",ROUND(ABS(H15)/ABS(C15),3))</f>
        <v/>
      </c>
      <c r="L15" s="388" t="str">
        <f>IF(G15="","",ROUND(H15/J15,3))</f>
        <v/>
      </c>
      <c r="M15" s="477"/>
    </row>
    <row r="16" spans="1:13" ht="14.65" customHeight="1">
      <c r="A16" s="496"/>
      <c r="B16" s="496"/>
      <c r="C16" s="498"/>
      <c r="D16" s="490"/>
      <c r="E16" s="410"/>
      <c r="F16" s="500"/>
      <c r="G16" s="490"/>
      <c r="H16" s="492"/>
      <c r="I16" s="410"/>
      <c r="J16" s="494"/>
      <c r="K16" s="389"/>
      <c r="L16" s="389"/>
      <c r="M16" s="478"/>
    </row>
    <row r="17" spans="1:13" ht="14.65" customHeight="1">
      <c r="A17" s="495"/>
      <c r="B17" s="495"/>
      <c r="C17" s="497"/>
      <c r="D17" s="489"/>
      <c r="E17" s="409"/>
      <c r="F17" s="499"/>
      <c r="G17" s="489"/>
      <c r="H17" s="491" t="str">
        <f>IF(G17="","",ROUND(ABS(F17)/ABS(G17),-2))</f>
        <v/>
      </c>
      <c r="I17" s="409"/>
      <c r="J17" s="493"/>
      <c r="K17" s="388" t="str">
        <f>IF(H17="","",ROUND(ABS(H17)/ABS(C17),3))</f>
        <v/>
      </c>
      <c r="L17" s="388" t="str">
        <f>IF(J17="","",ROUND(H17/J17,3))</f>
        <v/>
      </c>
      <c r="M17" s="477"/>
    </row>
    <row r="18" spans="1:13" ht="14.65" customHeight="1">
      <c r="A18" s="496"/>
      <c r="B18" s="496"/>
      <c r="C18" s="498"/>
      <c r="D18" s="490"/>
      <c r="E18" s="410"/>
      <c r="F18" s="500"/>
      <c r="G18" s="490"/>
      <c r="H18" s="492"/>
      <c r="I18" s="410"/>
      <c r="J18" s="494"/>
      <c r="K18" s="389"/>
      <c r="L18" s="389"/>
      <c r="M18" s="478"/>
    </row>
    <row r="19" spans="1:13" ht="14.65" customHeight="1">
      <c r="A19" s="495"/>
      <c r="B19" s="495"/>
      <c r="C19" s="497"/>
      <c r="D19" s="489"/>
      <c r="E19" s="409"/>
      <c r="F19" s="499"/>
      <c r="G19" s="489"/>
      <c r="H19" s="491" t="str">
        <f>IF(G19="","",ROUND(ABS(F19)/ABS(G19),-2))</f>
        <v/>
      </c>
      <c r="I19" s="409"/>
      <c r="J19" s="493"/>
      <c r="K19" s="388" t="str">
        <f>IF(H19="","",ROUND(ABS(H19)/ABS(C19),3))</f>
        <v/>
      </c>
      <c r="L19" s="388" t="str">
        <f>IF(J19="","",ROUND(H19/J19,3))</f>
        <v/>
      </c>
      <c r="M19" s="477"/>
    </row>
    <row r="20" spans="1:13" ht="14.65" customHeight="1">
      <c r="A20" s="496"/>
      <c r="B20" s="496"/>
      <c r="C20" s="498"/>
      <c r="D20" s="490"/>
      <c r="E20" s="410"/>
      <c r="F20" s="500"/>
      <c r="G20" s="490"/>
      <c r="H20" s="492"/>
      <c r="I20" s="410"/>
      <c r="J20" s="494"/>
      <c r="K20" s="389"/>
      <c r="L20" s="389"/>
      <c r="M20" s="478"/>
    </row>
    <row r="21" spans="1:13" ht="14.65" customHeight="1">
      <c r="A21" s="495"/>
      <c r="B21" s="495"/>
      <c r="C21" s="497"/>
      <c r="D21" s="489"/>
      <c r="E21" s="409"/>
      <c r="F21" s="499"/>
      <c r="G21" s="489"/>
      <c r="H21" s="491" t="str">
        <f>IF(G21="","",ROUND(ABS(F21)/ABS(G21),-2))</f>
        <v/>
      </c>
      <c r="I21" s="409"/>
      <c r="J21" s="493"/>
      <c r="K21" s="388" t="str">
        <f>IF(H21="","",ROUND(ABS(H21)/ABS(C21),3))</f>
        <v/>
      </c>
      <c r="L21" s="388" t="str">
        <f>IF(J21="","",ROUND(H21/J21,3))</f>
        <v/>
      </c>
      <c r="M21" s="477"/>
    </row>
    <row r="22" spans="1:13" ht="14.65" customHeight="1">
      <c r="A22" s="496"/>
      <c r="B22" s="496"/>
      <c r="C22" s="498"/>
      <c r="D22" s="490"/>
      <c r="E22" s="410"/>
      <c r="F22" s="500"/>
      <c r="G22" s="490"/>
      <c r="H22" s="492"/>
      <c r="I22" s="410"/>
      <c r="J22" s="494"/>
      <c r="K22" s="389"/>
      <c r="L22" s="389"/>
      <c r="M22" s="478"/>
    </row>
    <row r="23" spans="1:13" ht="14.65" customHeight="1">
      <c r="A23" s="495"/>
      <c r="B23" s="495"/>
      <c r="C23" s="497"/>
      <c r="D23" s="489"/>
      <c r="E23" s="409"/>
      <c r="F23" s="499"/>
      <c r="G23" s="489"/>
      <c r="H23" s="491" t="str">
        <f>IF(G23="","",ROUND(ABS(F23)/ABS(G23),-2))</f>
        <v/>
      </c>
      <c r="I23" s="409"/>
      <c r="J23" s="493"/>
      <c r="K23" s="388" t="str">
        <f>IF(H23="","",ROUND(ABS(H23)/ABS(C23),3))</f>
        <v/>
      </c>
      <c r="L23" s="388" t="str">
        <f>IF(J23="","",ROUND(H23/J23,3))</f>
        <v/>
      </c>
      <c r="M23" s="477"/>
    </row>
    <row r="24" spans="1:13" ht="14.65" customHeight="1">
      <c r="A24" s="496"/>
      <c r="B24" s="496"/>
      <c r="C24" s="498"/>
      <c r="D24" s="490"/>
      <c r="E24" s="410"/>
      <c r="F24" s="500"/>
      <c r="G24" s="490"/>
      <c r="H24" s="492"/>
      <c r="I24" s="410"/>
      <c r="J24" s="494"/>
      <c r="K24" s="389"/>
      <c r="L24" s="389"/>
      <c r="M24" s="478"/>
    </row>
    <row r="25" spans="1:13" ht="14.65" customHeight="1">
      <c r="A25" s="495"/>
      <c r="B25" s="495"/>
      <c r="C25" s="497"/>
      <c r="D25" s="489"/>
      <c r="E25" s="409"/>
      <c r="F25" s="499"/>
      <c r="G25" s="489"/>
      <c r="H25" s="491" t="str">
        <f>IF(G25="","",ROUND(ABS(F25)/ABS(G25),-2))</f>
        <v/>
      </c>
      <c r="I25" s="409"/>
      <c r="J25" s="493"/>
      <c r="K25" s="388" t="str">
        <f>IF(H25="","",ROUND(ABS(H25)/ABS(C25),3))</f>
        <v/>
      </c>
      <c r="L25" s="388" t="str">
        <f>IF(J25="","",ROUND(H25/J25,3))</f>
        <v/>
      </c>
      <c r="M25" s="477"/>
    </row>
    <row r="26" spans="1:13" ht="14.65" customHeight="1">
      <c r="A26" s="496"/>
      <c r="B26" s="496"/>
      <c r="C26" s="498"/>
      <c r="D26" s="490"/>
      <c r="E26" s="410"/>
      <c r="F26" s="500"/>
      <c r="G26" s="490"/>
      <c r="H26" s="492"/>
      <c r="I26" s="410"/>
      <c r="J26" s="494"/>
      <c r="K26" s="389"/>
      <c r="L26" s="389"/>
      <c r="M26" s="478"/>
    </row>
    <row r="27" spans="1:13" ht="14.65" customHeight="1">
      <c r="A27" s="495"/>
      <c r="B27" s="495"/>
      <c r="C27" s="497"/>
      <c r="D27" s="489"/>
      <c r="E27" s="409"/>
      <c r="F27" s="499"/>
      <c r="G27" s="489"/>
      <c r="H27" s="491" t="str">
        <f>IF(G27="","",ROUND(ABS(F27)/ABS(G27),-2))</f>
        <v/>
      </c>
      <c r="I27" s="409"/>
      <c r="J27" s="493"/>
      <c r="K27" s="388" t="str">
        <f>IF(H27="","",ROUND(ABS(H27)/ABS(C27),3))</f>
        <v/>
      </c>
      <c r="L27" s="388" t="str">
        <f>IF(J27="","",ROUND(H27/J27,3))</f>
        <v/>
      </c>
      <c r="M27" s="477"/>
    </row>
    <row r="28" spans="1:13" ht="14.65" customHeight="1">
      <c r="A28" s="496"/>
      <c r="B28" s="496"/>
      <c r="C28" s="498"/>
      <c r="D28" s="490"/>
      <c r="E28" s="410"/>
      <c r="F28" s="500"/>
      <c r="G28" s="490"/>
      <c r="H28" s="492"/>
      <c r="I28" s="410"/>
      <c r="J28" s="494"/>
      <c r="K28" s="389"/>
      <c r="L28" s="389"/>
      <c r="M28" s="478"/>
    </row>
    <row r="29" spans="1:13" ht="14.65" customHeight="1">
      <c r="A29" s="495"/>
      <c r="B29" s="495"/>
      <c r="C29" s="497"/>
      <c r="D29" s="489"/>
      <c r="E29" s="409"/>
      <c r="F29" s="499"/>
      <c r="G29" s="489"/>
      <c r="H29" s="491" t="str">
        <f>IF(G29="","",ROUND(ABS(F29)/ABS(G29),-2))</f>
        <v/>
      </c>
      <c r="I29" s="409"/>
      <c r="J29" s="493"/>
      <c r="K29" s="388" t="str">
        <f>IF(H29="","",ROUND(ABS(H29)/ABS(C29),3))</f>
        <v/>
      </c>
      <c r="L29" s="388" t="str">
        <f>IF(J29="","",ROUND(H29/J29,3))</f>
        <v/>
      </c>
      <c r="M29" s="477"/>
    </row>
    <row r="30" spans="1:13" ht="14.65" customHeight="1">
      <c r="A30" s="496"/>
      <c r="B30" s="496"/>
      <c r="C30" s="498"/>
      <c r="D30" s="490"/>
      <c r="E30" s="410"/>
      <c r="F30" s="500"/>
      <c r="G30" s="490"/>
      <c r="H30" s="492"/>
      <c r="I30" s="410"/>
      <c r="J30" s="494"/>
      <c r="K30" s="389"/>
      <c r="L30" s="389"/>
      <c r="M30" s="478"/>
    </row>
    <row r="31" spans="1:13" ht="14.65" customHeight="1">
      <c r="A31" s="495"/>
      <c r="B31" s="495"/>
      <c r="C31" s="497"/>
      <c r="D31" s="489"/>
      <c r="E31" s="409"/>
      <c r="F31" s="499"/>
      <c r="G31" s="489"/>
      <c r="H31" s="491" t="str">
        <f>IF(G31="","",ROUND(ABS(F31)/ABS(G31),-2))</f>
        <v/>
      </c>
      <c r="I31" s="409"/>
      <c r="J31" s="493"/>
      <c r="K31" s="388" t="str">
        <f>IF(H31="","",ROUND(ABS(H31)/ABS(C31),3))</f>
        <v/>
      </c>
      <c r="L31" s="388" t="str">
        <f>IF(J31="","",ROUND(H31/J31,3))</f>
        <v/>
      </c>
      <c r="M31" s="477"/>
    </row>
    <row r="32" spans="1:13" ht="14.65" customHeight="1">
      <c r="A32" s="496"/>
      <c r="B32" s="496"/>
      <c r="C32" s="498"/>
      <c r="D32" s="490"/>
      <c r="E32" s="410"/>
      <c r="F32" s="500"/>
      <c r="G32" s="490"/>
      <c r="H32" s="492"/>
      <c r="I32" s="410"/>
      <c r="J32" s="494"/>
      <c r="K32" s="389"/>
      <c r="L32" s="389"/>
      <c r="M32" s="478"/>
    </row>
    <row r="33" spans="1:13" ht="14.65" customHeight="1">
      <c r="A33" s="495"/>
      <c r="B33" s="495"/>
      <c r="C33" s="497"/>
      <c r="D33" s="489"/>
      <c r="E33" s="409"/>
      <c r="F33" s="499"/>
      <c r="G33" s="489"/>
      <c r="H33" s="491" t="str">
        <f>IF(G33="","",ROUND(ABS(F33)/ABS(G33),-2))</f>
        <v/>
      </c>
      <c r="I33" s="409"/>
      <c r="J33" s="493"/>
      <c r="K33" s="388" t="str">
        <f>IF(H33="","",ROUND(ABS(H33)/ABS(C33),3))</f>
        <v/>
      </c>
      <c r="L33" s="388" t="str">
        <f>IF(J33="","",ROUND(H33/J33,3))</f>
        <v/>
      </c>
      <c r="M33" s="477"/>
    </row>
    <row r="34" spans="1:13" ht="14.65" customHeight="1">
      <c r="A34" s="496"/>
      <c r="B34" s="496"/>
      <c r="C34" s="498"/>
      <c r="D34" s="490"/>
      <c r="E34" s="410"/>
      <c r="F34" s="500"/>
      <c r="G34" s="490"/>
      <c r="H34" s="492"/>
      <c r="I34" s="410"/>
      <c r="J34" s="494"/>
      <c r="K34" s="389"/>
      <c r="L34" s="389"/>
      <c r="M34" s="478"/>
    </row>
    <row r="35" spans="1:13" ht="14.65" customHeight="1">
      <c r="A35" s="495"/>
      <c r="B35" s="495"/>
      <c r="C35" s="497"/>
      <c r="D35" s="489"/>
      <c r="E35" s="409"/>
      <c r="F35" s="499"/>
      <c r="G35" s="489"/>
      <c r="H35" s="491" t="str">
        <f>IF(G35="","",ROUND(ABS(F35)/ABS(G35),-2))</f>
        <v/>
      </c>
      <c r="I35" s="409"/>
      <c r="J35" s="493"/>
      <c r="K35" s="388" t="str">
        <f>IF(H35="","",ROUND(ABS(H35)/ABS(C35),3))</f>
        <v/>
      </c>
      <c r="L35" s="388" t="str">
        <f>IF(J35="","",ROUND(H35/J35,3))</f>
        <v/>
      </c>
      <c r="M35" s="477"/>
    </row>
    <row r="36" spans="1:13" ht="14.65" customHeight="1">
      <c r="A36" s="496"/>
      <c r="B36" s="496"/>
      <c r="C36" s="498"/>
      <c r="D36" s="490"/>
      <c r="E36" s="410"/>
      <c r="F36" s="500"/>
      <c r="G36" s="490"/>
      <c r="H36" s="492"/>
      <c r="I36" s="410"/>
      <c r="J36" s="494"/>
      <c r="K36" s="389"/>
      <c r="L36" s="389"/>
      <c r="M36" s="478"/>
    </row>
    <row r="37" spans="1:13" ht="14.65" customHeight="1">
      <c r="A37" s="401" t="s">
        <v>108</v>
      </c>
      <c r="B37" s="479"/>
      <c r="C37" s="481"/>
      <c r="D37" s="483"/>
      <c r="E37" s="401"/>
      <c r="F37" s="485" t="str">
        <f>IF(SUM(F15:F36)=0,"",ABS(F15)+ABS(F17)+ABS(F19)+ABS(F21)+ABS(F23)+ABS(F25)+ABS(F27)+ABS(F29)+ABS(F31)+ABS(F33+ABS(F35)))</f>
        <v/>
      </c>
      <c r="G37" s="485" t="str">
        <f>IF(SUM(G15:G36)=0,"",ABS(G15)+ABS(G17)+ABS(G19)+ABS(G21)+ABS(G23)+ABS(G25)+ABS(G27)+ABS(G29)+ABS(G31)+ABS(G33+ABS(G35)))</f>
        <v/>
      </c>
      <c r="H37" s="487"/>
      <c r="I37" s="401"/>
      <c r="J37" s="471"/>
      <c r="K37" s="473" t="str">
        <f>IF(H37="","",ROUND(ABS(H37)/ABS(C37),3))</f>
        <v/>
      </c>
      <c r="L37" s="473" t="str">
        <f>IF(J37="","",ROUND(H37/J37,3))</f>
        <v/>
      </c>
      <c r="M37" s="475"/>
    </row>
    <row r="38" spans="1:13" ht="14.65" customHeight="1">
      <c r="A38" s="402"/>
      <c r="B38" s="480"/>
      <c r="C38" s="482"/>
      <c r="D38" s="484"/>
      <c r="E38" s="402"/>
      <c r="F38" s="486"/>
      <c r="G38" s="486"/>
      <c r="H38" s="488"/>
      <c r="I38" s="402"/>
      <c r="J38" s="472"/>
      <c r="K38" s="474"/>
      <c r="L38" s="474"/>
      <c r="M38" s="476"/>
    </row>
  </sheetData>
  <mergeCells count="179">
    <mergeCell ref="A4:A9"/>
    <mergeCell ref="B4:M4"/>
    <mergeCell ref="B5:M5"/>
    <mergeCell ref="B6:M6"/>
    <mergeCell ref="B7:M7"/>
    <mergeCell ref="B8:M8"/>
    <mergeCell ref="B9:M9"/>
    <mergeCell ref="E13:E14"/>
    <mergeCell ref="F13:F14"/>
    <mergeCell ref="G13:G14"/>
    <mergeCell ref="H13:H14"/>
    <mergeCell ref="I13:I14"/>
    <mergeCell ref="J13:J14"/>
    <mergeCell ref="B11:M11"/>
    <mergeCell ref="A12:A14"/>
    <mergeCell ref="B12:B14"/>
    <mergeCell ref="C12:E12"/>
    <mergeCell ref="F12:I12"/>
    <mergeCell ref="K12:K13"/>
    <mergeCell ref="L12:L13"/>
    <mergeCell ref="M12:M14"/>
    <mergeCell ref="C13:C14"/>
    <mergeCell ref="D13:D14"/>
    <mergeCell ref="M15:M16"/>
    <mergeCell ref="A17:A18"/>
    <mergeCell ref="B17:B18"/>
    <mergeCell ref="C17:C18"/>
    <mergeCell ref="D17:D18"/>
    <mergeCell ref="E17:E18"/>
    <mergeCell ref="F17:F18"/>
    <mergeCell ref="G17:G18"/>
    <mergeCell ref="H17:H18"/>
    <mergeCell ref="I17:I18"/>
    <mergeCell ref="G15:G16"/>
    <mergeCell ref="H15:H16"/>
    <mergeCell ref="I15:I16"/>
    <mergeCell ref="J15:J16"/>
    <mergeCell ref="K15:K16"/>
    <mergeCell ref="L15:L16"/>
    <mergeCell ref="A15:A16"/>
    <mergeCell ref="B15:B16"/>
    <mergeCell ref="C15:C16"/>
    <mergeCell ref="D15:D16"/>
    <mergeCell ref="E15:E16"/>
    <mergeCell ref="F15:F16"/>
    <mergeCell ref="J17:J18"/>
    <mergeCell ref="K17:K18"/>
    <mergeCell ref="D21:D22"/>
    <mergeCell ref="E21:E22"/>
    <mergeCell ref="F21:F22"/>
    <mergeCell ref="G21:G22"/>
    <mergeCell ref="H21:H22"/>
    <mergeCell ref="I21:I22"/>
    <mergeCell ref="L17:L18"/>
    <mergeCell ref="M17:M18"/>
    <mergeCell ref="A19:A20"/>
    <mergeCell ref="B19:B20"/>
    <mergeCell ref="C19:C20"/>
    <mergeCell ref="D19:D20"/>
    <mergeCell ref="E19:E20"/>
    <mergeCell ref="F19:F20"/>
    <mergeCell ref="M19:M20"/>
    <mergeCell ref="G19:G20"/>
    <mergeCell ref="H19:H20"/>
    <mergeCell ref="I19:I20"/>
    <mergeCell ref="J19:J20"/>
    <mergeCell ref="K19:K20"/>
    <mergeCell ref="L19:L20"/>
    <mergeCell ref="F25:F26"/>
    <mergeCell ref="G25:G26"/>
    <mergeCell ref="H25:H26"/>
    <mergeCell ref="I25:I26"/>
    <mergeCell ref="J21:J22"/>
    <mergeCell ref="K21:K22"/>
    <mergeCell ref="L21:L22"/>
    <mergeCell ref="M21:M22"/>
    <mergeCell ref="A23:A24"/>
    <mergeCell ref="B23:B24"/>
    <mergeCell ref="C23:C24"/>
    <mergeCell ref="D23:D24"/>
    <mergeCell ref="E23:E24"/>
    <mergeCell ref="F23:F24"/>
    <mergeCell ref="M23:M24"/>
    <mergeCell ref="G23:G24"/>
    <mergeCell ref="H23:H24"/>
    <mergeCell ref="I23:I24"/>
    <mergeCell ref="J23:J24"/>
    <mergeCell ref="K23:K24"/>
    <mergeCell ref="L23:L24"/>
    <mergeCell ref="A21:A22"/>
    <mergeCell ref="B21:B22"/>
    <mergeCell ref="C21:C22"/>
    <mergeCell ref="H29:H30"/>
    <mergeCell ref="I29:I30"/>
    <mergeCell ref="J25:J26"/>
    <mergeCell ref="K25:K26"/>
    <mergeCell ref="L25:L26"/>
    <mergeCell ref="M25:M26"/>
    <mergeCell ref="A27:A28"/>
    <mergeCell ref="B27:B28"/>
    <mergeCell ref="C27:C28"/>
    <mergeCell ref="D27:D28"/>
    <mergeCell ref="E27:E28"/>
    <mergeCell ref="F27:F28"/>
    <mergeCell ref="M27:M28"/>
    <mergeCell ref="G27:G28"/>
    <mergeCell ref="H27:H28"/>
    <mergeCell ref="I27:I28"/>
    <mergeCell ref="J27:J28"/>
    <mergeCell ref="K27:K28"/>
    <mergeCell ref="L27:L28"/>
    <mergeCell ref="A25:A26"/>
    <mergeCell ref="B25:B26"/>
    <mergeCell ref="C25:C26"/>
    <mergeCell ref="D25:D26"/>
    <mergeCell ref="E25:E26"/>
    <mergeCell ref="J29:J30"/>
    <mergeCell ref="K29:K30"/>
    <mergeCell ref="L29:L30"/>
    <mergeCell ref="M29:M30"/>
    <mergeCell ref="A31:A32"/>
    <mergeCell ref="B31:B32"/>
    <mergeCell ref="C31:C32"/>
    <mergeCell ref="D31:D32"/>
    <mergeCell ref="E31:E32"/>
    <mergeCell ref="F31:F32"/>
    <mergeCell ref="M31:M32"/>
    <mergeCell ref="G31:G32"/>
    <mergeCell ref="H31:H32"/>
    <mergeCell ref="I31:I32"/>
    <mergeCell ref="J31:J32"/>
    <mergeCell ref="K31:K32"/>
    <mergeCell ref="L31:L32"/>
    <mergeCell ref="A29:A30"/>
    <mergeCell ref="B29:B30"/>
    <mergeCell ref="C29:C30"/>
    <mergeCell ref="D29:D30"/>
    <mergeCell ref="E29:E30"/>
    <mergeCell ref="F29:F30"/>
    <mergeCell ref="G29:G30"/>
    <mergeCell ref="J33:J34"/>
    <mergeCell ref="K33:K34"/>
    <mergeCell ref="L33:L34"/>
    <mergeCell ref="M33:M34"/>
    <mergeCell ref="A35:A36"/>
    <mergeCell ref="B35:B36"/>
    <mergeCell ref="C35:C36"/>
    <mergeCell ref="D35:D36"/>
    <mergeCell ref="E35:E36"/>
    <mergeCell ref="F35:F36"/>
    <mergeCell ref="A33:A34"/>
    <mergeCell ref="B33:B34"/>
    <mergeCell ref="C33:C34"/>
    <mergeCell ref="D33:D34"/>
    <mergeCell ref="E33:E34"/>
    <mergeCell ref="F33:F34"/>
    <mergeCell ref="G33:G34"/>
    <mergeCell ref="H33:H34"/>
    <mergeCell ref="I33:I34"/>
    <mergeCell ref="J37:J38"/>
    <mergeCell ref="K37:K38"/>
    <mergeCell ref="L37:L38"/>
    <mergeCell ref="M37:M38"/>
    <mergeCell ref="M35:M36"/>
    <mergeCell ref="A37:A38"/>
    <mergeCell ref="B37:B38"/>
    <mergeCell ref="C37:C38"/>
    <mergeCell ref="D37:D38"/>
    <mergeCell ref="E37:E38"/>
    <mergeCell ref="F37:F38"/>
    <mergeCell ref="G37:G38"/>
    <mergeCell ref="H37:H38"/>
    <mergeCell ref="I37:I38"/>
    <mergeCell ref="G35:G36"/>
    <mergeCell ref="H35:H36"/>
    <mergeCell ref="I35:I36"/>
    <mergeCell ref="J35:J36"/>
    <mergeCell ref="K35:K36"/>
    <mergeCell ref="L35:L36"/>
  </mergeCells>
  <phoneticPr fontId="2"/>
  <printOptions horizontalCentered="1"/>
  <pageMargins left="0.39370078740157483" right="0.19685039370078741" top="0.78740157480314965" bottom="0.39370078740157483" header="0.51181102362204722" footer="0.51181102362204722"/>
  <pageSetup paperSize="9" scale="72"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7"/>
  <sheetViews>
    <sheetView showGridLines="0" view="pageBreakPreview" zoomScale="75" zoomScaleNormal="75" workbookViewId="0">
      <selection activeCell="H7" sqref="H7"/>
    </sheetView>
  </sheetViews>
  <sheetFormatPr defaultRowHeight="14.25"/>
  <cols>
    <col min="1" max="2" width="17.625" style="2" customWidth="1"/>
    <col min="3" max="16" width="8.125" style="2" customWidth="1"/>
    <col min="17" max="17" width="15.625" style="2" customWidth="1"/>
    <col min="18" max="16384" width="9" style="3"/>
  </cols>
  <sheetData>
    <row r="1" spans="1:17">
      <c r="A1" s="21" t="s">
        <v>349</v>
      </c>
    </row>
    <row r="2" spans="1:17" ht="30" customHeight="1">
      <c r="B2" s="20" t="s">
        <v>4</v>
      </c>
    </row>
    <row r="3" spans="1:17" ht="9.1999999999999993" customHeight="1"/>
    <row r="4" spans="1:17" ht="24.95" customHeight="1">
      <c r="A4" s="433" t="s">
        <v>56</v>
      </c>
      <c r="B4" s="214" t="s">
        <v>350</v>
      </c>
      <c r="C4" s="22"/>
      <c r="D4" s="22"/>
      <c r="E4" s="22"/>
      <c r="F4" s="22"/>
      <c r="G4" s="22"/>
      <c r="H4" s="22"/>
      <c r="I4" s="22"/>
      <c r="J4" s="22"/>
      <c r="K4" s="22"/>
      <c r="L4" s="22"/>
      <c r="M4" s="22"/>
      <c r="N4" s="22"/>
      <c r="O4" s="22"/>
      <c r="P4" s="22"/>
      <c r="Q4" s="24"/>
    </row>
    <row r="5" spans="1:17" ht="24.95" customHeight="1">
      <c r="A5" s="441"/>
      <c r="B5" s="215" t="s">
        <v>351</v>
      </c>
      <c r="C5" s="25"/>
      <c r="D5" s="25"/>
      <c r="E5" s="25"/>
      <c r="F5" s="25"/>
      <c r="G5" s="25"/>
      <c r="H5" s="25"/>
      <c r="I5" s="25"/>
      <c r="J5" s="25"/>
      <c r="K5" s="25"/>
      <c r="L5" s="25"/>
      <c r="M5" s="25"/>
      <c r="N5" s="25"/>
      <c r="O5" s="25"/>
      <c r="P5" s="25"/>
      <c r="Q5" s="27"/>
    </row>
    <row r="6" spans="1:17" ht="24.95" customHeight="1">
      <c r="A6" s="441"/>
      <c r="B6" s="215" t="s">
        <v>352</v>
      </c>
      <c r="C6" s="25"/>
      <c r="D6" s="25"/>
      <c r="E6" s="25"/>
      <c r="F6" s="25"/>
      <c r="G6" s="25"/>
      <c r="H6" s="25"/>
      <c r="I6" s="25"/>
      <c r="J6" s="25"/>
      <c r="K6" s="25"/>
      <c r="L6" s="25"/>
      <c r="M6" s="25"/>
      <c r="N6" s="25"/>
      <c r="O6" s="25"/>
      <c r="P6" s="25"/>
      <c r="Q6" s="27"/>
    </row>
    <row r="7" spans="1:17" ht="24.95" customHeight="1">
      <c r="A7" s="441"/>
      <c r="B7" s="215" t="s">
        <v>353</v>
      </c>
      <c r="C7" s="25"/>
      <c r="D7" s="25"/>
      <c r="E7" s="25"/>
      <c r="F7" s="25"/>
      <c r="G7" s="25"/>
      <c r="H7" s="25"/>
      <c r="I7" s="25"/>
      <c r="J7" s="25"/>
      <c r="K7" s="25"/>
      <c r="L7" s="25"/>
      <c r="M7" s="25"/>
      <c r="N7" s="25"/>
      <c r="O7" s="25"/>
      <c r="P7" s="25"/>
      <c r="Q7" s="27"/>
    </row>
    <row r="8" spans="1:17" ht="24.95" customHeight="1">
      <c r="A8" s="441"/>
      <c r="B8" s="215" t="s">
        <v>354</v>
      </c>
      <c r="C8" s="25"/>
      <c r="D8" s="25"/>
      <c r="E8" s="25"/>
      <c r="F8" s="25"/>
      <c r="G8" s="25"/>
      <c r="H8" s="25"/>
      <c r="I8" s="25"/>
      <c r="J8" s="25"/>
      <c r="K8" s="25"/>
      <c r="L8" s="25"/>
      <c r="M8" s="25"/>
      <c r="N8" s="25"/>
      <c r="O8" s="25"/>
      <c r="P8" s="25"/>
      <c r="Q8" s="27"/>
    </row>
    <row r="9" spans="1:17" ht="24.95" customHeight="1">
      <c r="A9" s="118" t="s">
        <v>12</v>
      </c>
      <c r="B9" s="448" t="str">
        <f>IF(比較表1!B8="","",比較表1!B8)</f>
        <v/>
      </c>
      <c r="C9" s="449"/>
      <c r="D9" s="449"/>
      <c r="E9" s="449"/>
      <c r="F9" s="449"/>
      <c r="G9" s="449"/>
      <c r="H9" s="449"/>
      <c r="I9" s="449"/>
      <c r="J9" s="449"/>
      <c r="K9" s="449"/>
      <c r="L9" s="449"/>
      <c r="M9" s="449"/>
      <c r="N9" s="449"/>
      <c r="O9" s="449"/>
      <c r="P9" s="449"/>
      <c r="Q9" s="450"/>
    </row>
    <row r="10" spans="1:17" ht="24.95" customHeight="1">
      <c r="A10" s="430" t="s">
        <v>88</v>
      </c>
      <c r="B10" s="439" t="s">
        <v>89</v>
      </c>
      <c r="C10" s="429" t="s">
        <v>91</v>
      </c>
      <c r="D10" s="437"/>
      <c r="E10" s="437"/>
      <c r="F10" s="437"/>
      <c r="G10" s="437"/>
      <c r="H10" s="437"/>
      <c r="I10" s="299"/>
      <c r="J10" s="429" t="s">
        <v>93</v>
      </c>
      <c r="K10" s="437"/>
      <c r="L10" s="437"/>
      <c r="M10" s="437"/>
      <c r="N10" s="437"/>
      <c r="O10" s="437"/>
      <c r="P10" s="299"/>
      <c r="Q10" s="43"/>
    </row>
    <row r="11" spans="1:17" ht="24.95" customHeight="1">
      <c r="A11" s="510"/>
      <c r="B11" s="511"/>
      <c r="C11" s="429" t="s">
        <v>92</v>
      </c>
      <c r="D11" s="437"/>
      <c r="E11" s="437"/>
      <c r="F11" s="437"/>
      <c r="G11" s="437"/>
      <c r="H11" s="299"/>
      <c r="I11" s="433" t="s">
        <v>90</v>
      </c>
      <c r="J11" s="429" t="s">
        <v>94</v>
      </c>
      <c r="K11" s="437"/>
      <c r="L11" s="437"/>
      <c r="M11" s="437"/>
      <c r="N11" s="437"/>
      <c r="O11" s="299"/>
      <c r="P11" s="433" t="s">
        <v>90</v>
      </c>
      <c r="Q11" s="433" t="s">
        <v>65</v>
      </c>
    </row>
    <row r="12" spans="1:17" ht="24.95" customHeight="1">
      <c r="A12" s="510"/>
      <c r="B12" s="511"/>
      <c r="C12" s="433" t="s">
        <v>248</v>
      </c>
      <c r="D12" s="439" t="s">
        <v>249</v>
      </c>
      <c r="E12" s="430" t="s">
        <v>250</v>
      </c>
      <c r="F12" s="430" t="s">
        <v>251</v>
      </c>
      <c r="G12" s="430" t="s">
        <v>252</v>
      </c>
      <c r="H12" s="430" t="s">
        <v>253</v>
      </c>
      <c r="I12" s="441"/>
      <c r="J12" s="433" t="s">
        <v>248</v>
      </c>
      <c r="K12" s="439" t="s">
        <v>249</v>
      </c>
      <c r="L12" s="439" t="s">
        <v>250</v>
      </c>
      <c r="M12" s="430" t="s">
        <v>251</v>
      </c>
      <c r="N12" s="430" t="s">
        <v>252</v>
      </c>
      <c r="O12" s="430" t="s">
        <v>253</v>
      </c>
      <c r="P12" s="441"/>
      <c r="Q12" s="441"/>
    </row>
    <row r="13" spans="1:17" ht="24.95" customHeight="1">
      <c r="A13" s="315"/>
      <c r="B13" s="296"/>
      <c r="C13" s="434"/>
      <c r="D13" s="296"/>
      <c r="E13" s="313"/>
      <c r="F13" s="313"/>
      <c r="G13" s="315"/>
      <c r="H13" s="313"/>
      <c r="I13" s="434"/>
      <c r="J13" s="434"/>
      <c r="K13" s="296"/>
      <c r="L13" s="296"/>
      <c r="M13" s="313"/>
      <c r="N13" s="315"/>
      <c r="O13" s="313"/>
      <c r="P13" s="434"/>
      <c r="Q13" s="434"/>
    </row>
    <row r="14" spans="1:17" ht="35.1" customHeight="1">
      <c r="A14" s="44"/>
      <c r="B14" s="45"/>
      <c r="C14" s="46"/>
      <c r="D14" s="46"/>
      <c r="E14" s="46"/>
      <c r="F14" s="46"/>
      <c r="G14" s="46"/>
      <c r="H14" s="46"/>
      <c r="I14" s="47" t="str">
        <f>IF(SUM(C14:H14)=0,"",SUM(C14:H14))</f>
        <v/>
      </c>
      <c r="J14" s="46"/>
      <c r="K14" s="46"/>
      <c r="L14" s="46"/>
      <c r="M14" s="46"/>
      <c r="N14" s="46"/>
      <c r="O14" s="46"/>
      <c r="P14" s="47" t="str">
        <f>IF(SUM(J14:O14)=0,"",SUM(J14:O14))</f>
        <v/>
      </c>
      <c r="Q14" s="33"/>
    </row>
    <row r="15" spans="1:17" ht="24.95" customHeight="1">
      <c r="A15" s="44"/>
      <c r="B15" s="119"/>
      <c r="C15" s="46"/>
      <c r="D15" s="46"/>
      <c r="E15" s="46"/>
      <c r="F15" s="46"/>
      <c r="G15" s="46"/>
      <c r="H15" s="46"/>
      <c r="I15" s="47" t="str">
        <f t="shared" ref="I15:I27" si="0">IF(SUM(C15:H15)=0,"",SUM(C15:H15))</f>
        <v/>
      </c>
      <c r="J15" s="46"/>
      <c r="K15" s="46"/>
      <c r="L15" s="46"/>
      <c r="M15" s="46"/>
      <c r="N15" s="46"/>
      <c r="O15" s="46"/>
      <c r="P15" s="47" t="str">
        <f t="shared" ref="P15:P27" si="1">IF(SUM(J15:O15)=0,"",SUM(J15:O15))</f>
        <v/>
      </c>
      <c r="Q15" s="33"/>
    </row>
    <row r="16" spans="1:17" ht="24.95" customHeight="1">
      <c r="A16" s="44"/>
      <c r="B16" s="119"/>
      <c r="C16" s="46"/>
      <c r="D16" s="46"/>
      <c r="E16" s="46"/>
      <c r="F16" s="46"/>
      <c r="G16" s="46"/>
      <c r="H16" s="46"/>
      <c r="I16" s="47" t="str">
        <f t="shared" si="0"/>
        <v/>
      </c>
      <c r="J16" s="46"/>
      <c r="K16" s="46"/>
      <c r="L16" s="46"/>
      <c r="M16" s="46"/>
      <c r="N16" s="46"/>
      <c r="O16" s="46"/>
      <c r="P16" s="47" t="str">
        <f t="shared" si="1"/>
        <v/>
      </c>
      <c r="Q16" s="33"/>
    </row>
    <row r="17" spans="1:17" ht="24.95" customHeight="1">
      <c r="A17" s="44"/>
      <c r="B17" s="119"/>
      <c r="C17" s="46"/>
      <c r="D17" s="46"/>
      <c r="E17" s="46"/>
      <c r="F17" s="46"/>
      <c r="G17" s="46"/>
      <c r="H17" s="46"/>
      <c r="I17" s="47" t="str">
        <f t="shared" si="0"/>
        <v/>
      </c>
      <c r="J17" s="46"/>
      <c r="K17" s="46"/>
      <c r="L17" s="46"/>
      <c r="M17" s="46"/>
      <c r="N17" s="46"/>
      <c r="O17" s="46"/>
      <c r="P17" s="47" t="str">
        <f t="shared" si="1"/>
        <v/>
      </c>
      <c r="Q17" s="33"/>
    </row>
    <row r="18" spans="1:17" ht="24.95" customHeight="1">
      <c r="A18" s="44"/>
      <c r="B18" s="119"/>
      <c r="C18" s="46"/>
      <c r="D18" s="46"/>
      <c r="E18" s="46"/>
      <c r="F18" s="46"/>
      <c r="G18" s="46"/>
      <c r="H18" s="46"/>
      <c r="I18" s="47" t="str">
        <f t="shared" si="0"/>
        <v/>
      </c>
      <c r="J18" s="46"/>
      <c r="K18" s="46"/>
      <c r="L18" s="46"/>
      <c r="M18" s="46"/>
      <c r="N18" s="46"/>
      <c r="O18" s="46"/>
      <c r="P18" s="47" t="str">
        <f t="shared" si="1"/>
        <v/>
      </c>
      <c r="Q18" s="33"/>
    </row>
    <row r="19" spans="1:17" ht="24.95" customHeight="1">
      <c r="A19" s="44"/>
      <c r="B19" s="119"/>
      <c r="C19" s="46"/>
      <c r="D19" s="46"/>
      <c r="E19" s="46"/>
      <c r="F19" s="46"/>
      <c r="G19" s="46"/>
      <c r="H19" s="46"/>
      <c r="I19" s="47" t="str">
        <f t="shared" si="0"/>
        <v/>
      </c>
      <c r="J19" s="46"/>
      <c r="K19" s="46"/>
      <c r="L19" s="46"/>
      <c r="M19" s="46"/>
      <c r="N19" s="46"/>
      <c r="O19" s="46"/>
      <c r="P19" s="47" t="str">
        <f t="shared" si="1"/>
        <v/>
      </c>
      <c r="Q19" s="33"/>
    </row>
    <row r="20" spans="1:17" ht="24.95" customHeight="1">
      <c r="A20" s="44"/>
      <c r="B20" s="119"/>
      <c r="C20" s="46"/>
      <c r="D20" s="46"/>
      <c r="E20" s="46"/>
      <c r="F20" s="46"/>
      <c r="G20" s="46"/>
      <c r="H20" s="46"/>
      <c r="I20" s="47" t="str">
        <f t="shared" si="0"/>
        <v/>
      </c>
      <c r="J20" s="46"/>
      <c r="K20" s="46"/>
      <c r="L20" s="46"/>
      <c r="M20" s="46"/>
      <c r="N20" s="46"/>
      <c r="O20" s="46"/>
      <c r="P20" s="47" t="str">
        <f t="shared" si="1"/>
        <v/>
      </c>
      <c r="Q20" s="33"/>
    </row>
    <row r="21" spans="1:17" ht="24.95" customHeight="1">
      <c r="A21" s="44"/>
      <c r="B21" s="119"/>
      <c r="C21" s="46"/>
      <c r="D21" s="46"/>
      <c r="E21" s="46"/>
      <c r="F21" s="46"/>
      <c r="G21" s="46"/>
      <c r="H21" s="46"/>
      <c r="I21" s="47" t="str">
        <f t="shared" si="0"/>
        <v/>
      </c>
      <c r="J21" s="46"/>
      <c r="K21" s="46"/>
      <c r="L21" s="46"/>
      <c r="M21" s="46"/>
      <c r="N21" s="46"/>
      <c r="O21" s="46"/>
      <c r="P21" s="47" t="str">
        <f t="shared" si="1"/>
        <v/>
      </c>
      <c r="Q21" s="33"/>
    </row>
    <row r="22" spans="1:17" ht="24.95" customHeight="1">
      <c r="A22" s="44"/>
      <c r="B22" s="119"/>
      <c r="C22" s="46"/>
      <c r="D22" s="46"/>
      <c r="E22" s="46"/>
      <c r="F22" s="46"/>
      <c r="G22" s="46"/>
      <c r="H22" s="46"/>
      <c r="I22" s="47" t="str">
        <f t="shared" si="0"/>
        <v/>
      </c>
      <c r="J22" s="46"/>
      <c r="K22" s="46"/>
      <c r="L22" s="46"/>
      <c r="M22" s="46"/>
      <c r="N22" s="46"/>
      <c r="O22" s="46"/>
      <c r="P22" s="47" t="str">
        <f t="shared" si="1"/>
        <v/>
      </c>
      <c r="Q22" s="33"/>
    </row>
    <row r="23" spans="1:17" ht="24.95" customHeight="1">
      <c r="A23" s="44"/>
      <c r="B23" s="119"/>
      <c r="C23" s="46"/>
      <c r="D23" s="46"/>
      <c r="E23" s="46"/>
      <c r="F23" s="46"/>
      <c r="G23" s="46"/>
      <c r="H23" s="46"/>
      <c r="I23" s="47" t="str">
        <f t="shared" si="0"/>
        <v/>
      </c>
      <c r="J23" s="46"/>
      <c r="K23" s="46"/>
      <c r="L23" s="46"/>
      <c r="M23" s="46"/>
      <c r="N23" s="46"/>
      <c r="O23" s="46"/>
      <c r="P23" s="47" t="str">
        <f t="shared" si="1"/>
        <v/>
      </c>
      <c r="Q23" s="33"/>
    </row>
    <row r="24" spans="1:17" ht="24.95" customHeight="1">
      <c r="A24" s="44"/>
      <c r="B24" s="119"/>
      <c r="C24" s="46"/>
      <c r="D24" s="46"/>
      <c r="E24" s="46"/>
      <c r="F24" s="46"/>
      <c r="G24" s="46"/>
      <c r="H24" s="46"/>
      <c r="I24" s="47" t="str">
        <f t="shared" si="0"/>
        <v/>
      </c>
      <c r="J24" s="46"/>
      <c r="K24" s="46"/>
      <c r="L24" s="46"/>
      <c r="M24" s="46"/>
      <c r="N24" s="46"/>
      <c r="O24" s="46"/>
      <c r="P24" s="47" t="str">
        <f t="shared" si="1"/>
        <v/>
      </c>
      <c r="Q24" s="33"/>
    </row>
    <row r="25" spans="1:17" ht="24.95" customHeight="1">
      <c r="A25" s="44"/>
      <c r="B25" s="119"/>
      <c r="C25" s="46"/>
      <c r="D25" s="46"/>
      <c r="E25" s="46"/>
      <c r="F25" s="46"/>
      <c r="G25" s="46"/>
      <c r="H25" s="46"/>
      <c r="I25" s="47" t="str">
        <f t="shared" si="0"/>
        <v/>
      </c>
      <c r="J25" s="46"/>
      <c r="K25" s="46"/>
      <c r="L25" s="46"/>
      <c r="M25" s="46"/>
      <c r="N25" s="46"/>
      <c r="O25" s="46"/>
      <c r="P25" s="47" t="str">
        <f t="shared" si="1"/>
        <v/>
      </c>
      <c r="Q25" s="33"/>
    </row>
    <row r="26" spans="1:17" ht="24.95" customHeight="1">
      <c r="A26" s="44"/>
      <c r="B26" s="119"/>
      <c r="C26" s="46"/>
      <c r="D26" s="46"/>
      <c r="E26" s="46"/>
      <c r="F26" s="46"/>
      <c r="G26" s="46"/>
      <c r="H26" s="46"/>
      <c r="I26" s="47" t="str">
        <f t="shared" si="0"/>
        <v/>
      </c>
      <c r="J26" s="46"/>
      <c r="K26" s="46"/>
      <c r="L26" s="46"/>
      <c r="M26" s="46"/>
      <c r="N26" s="46"/>
      <c r="O26" s="46"/>
      <c r="P26" s="47" t="str">
        <f t="shared" si="1"/>
        <v/>
      </c>
      <c r="Q26" s="33"/>
    </row>
    <row r="27" spans="1:17" ht="24.95" customHeight="1">
      <c r="A27" s="44"/>
      <c r="B27" s="119"/>
      <c r="C27" s="46"/>
      <c r="D27" s="46"/>
      <c r="E27" s="46"/>
      <c r="F27" s="46"/>
      <c r="G27" s="46"/>
      <c r="H27" s="46"/>
      <c r="I27" s="47" t="str">
        <f t="shared" si="0"/>
        <v/>
      </c>
      <c r="J27" s="46"/>
      <c r="K27" s="46"/>
      <c r="L27" s="46"/>
      <c r="M27" s="46"/>
      <c r="N27" s="46"/>
      <c r="O27" s="46"/>
      <c r="P27" s="47" t="str">
        <f t="shared" si="1"/>
        <v/>
      </c>
      <c r="Q27" s="33"/>
    </row>
  </sheetData>
  <mergeCells count="23">
    <mergeCell ref="A4:A8"/>
    <mergeCell ref="B9:Q9"/>
    <mergeCell ref="A10:A13"/>
    <mergeCell ref="B10:B13"/>
    <mergeCell ref="C10:I10"/>
    <mergeCell ref="J10:P10"/>
    <mergeCell ref="C11:H11"/>
    <mergeCell ref="I11:I13"/>
    <mergeCell ref="J11:O11"/>
    <mergeCell ref="P11:P13"/>
    <mergeCell ref="M12:M13"/>
    <mergeCell ref="N12:N13"/>
    <mergeCell ref="O12:O13"/>
    <mergeCell ref="Q11:Q13"/>
    <mergeCell ref="C12:C13"/>
    <mergeCell ref="D12:D13"/>
    <mergeCell ref="K12:K13"/>
    <mergeCell ref="L12:L13"/>
    <mergeCell ref="E12:E13"/>
    <mergeCell ref="F12:F13"/>
    <mergeCell ref="G12:G13"/>
    <mergeCell ref="H12:H13"/>
    <mergeCell ref="J12:J13"/>
  </mergeCells>
  <phoneticPr fontId="2"/>
  <pageMargins left="0.78740157480314965" right="0.39370078740157483" top="0.78740157480314965" bottom="0.59055118110236227" header="0.51181102362204722" footer="0.51181102362204722"/>
  <pageSetup paperSize="9" scale="8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9"/>
  <sheetViews>
    <sheetView view="pageBreakPreview" zoomScale="75" zoomScaleNormal="75" workbookViewId="0">
      <selection activeCell="E6" sqref="E6"/>
    </sheetView>
  </sheetViews>
  <sheetFormatPr defaultRowHeight="14.25"/>
  <cols>
    <col min="1" max="1" width="30.625" style="2" customWidth="1"/>
    <col min="2" max="2" width="31.625" style="2" customWidth="1"/>
    <col min="3" max="3" width="14.125" style="2" customWidth="1"/>
    <col min="4" max="4" width="31.625" style="2" customWidth="1"/>
    <col min="5" max="5" width="14.125" style="2" customWidth="1"/>
    <col min="6" max="6" width="11.625" style="2" customWidth="1"/>
    <col min="7" max="8" width="9.625" style="2" customWidth="1"/>
    <col min="9" max="9" width="38.375" style="2" customWidth="1"/>
    <col min="10" max="16384" width="9" style="3"/>
  </cols>
  <sheetData>
    <row r="1" spans="1:9">
      <c r="A1" s="211" t="s">
        <v>355</v>
      </c>
    </row>
    <row r="2" spans="1:9" ht="30" customHeight="1">
      <c r="B2" s="20" t="s">
        <v>10</v>
      </c>
    </row>
    <row r="3" spans="1:9" ht="9.1999999999999993" customHeight="1"/>
    <row r="4" spans="1:9" ht="24.95" customHeight="1">
      <c r="A4" s="433" t="s">
        <v>56</v>
      </c>
      <c r="B4" s="113" t="s">
        <v>122</v>
      </c>
      <c r="C4" s="22"/>
      <c r="D4" s="22"/>
      <c r="E4" s="22"/>
      <c r="F4" s="22"/>
      <c r="G4" s="22"/>
      <c r="H4" s="22"/>
      <c r="I4" s="24"/>
    </row>
    <row r="5" spans="1:9" ht="24.95" customHeight="1">
      <c r="A5" s="441"/>
      <c r="B5" s="114" t="s">
        <v>123</v>
      </c>
      <c r="C5" s="25"/>
      <c r="D5" s="25"/>
      <c r="E5" s="25"/>
      <c r="F5" s="25"/>
      <c r="G5" s="25"/>
      <c r="H5" s="25"/>
      <c r="I5" s="27"/>
    </row>
    <row r="6" spans="1:9" ht="24.75" customHeight="1">
      <c r="A6" s="441"/>
      <c r="B6" s="114" t="s">
        <v>124</v>
      </c>
      <c r="C6" s="25"/>
      <c r="D6" s="25"/>
      <c r="E6" s="25"/>
      <c r="F6" s="25"/>
      <c r="G6" s="25"/>
      <c r="H6" s="25"/>
      <c r="I6" s="27"/>
    </row>
    <row r="7" spans="1:9" ht="24.75" customHeight="1">
      <c r="A7" s="434"/>
      <c r="B7" s="215" t="s">
        <v>356</v>
      </c>
      <c r="C7" s="25"/>
      <c r="D7" s="25"/>
      <c r="E7" s="25"/>
      <c r="F7" s="25"/>
      <c r="G7" s="25"/>
      <c r="H7" s="25"/>
      <c r="I7" s="27"/>
    </row>
    <row r="8" spans="1:9" ht="24.95" customHeight="1">
      <c r="A8" s="118" t="s">
        <v>12</v>
      </c>
      <c r="B8" s="448" t="str">
        <f>IF(比較表1!B8="","",比較表1!B8)</f>
        <v/>
      </c>
      <c r="C8" s="449"/>
      <c r="D8" s="449"/>
      <c r="E8" s="449"/>
      <c r="F8" s="449"/>
      <c r="G8" s="449"/>
      <c r="H8" s="449"/>
      <c r="I8" s="450"/>
    </row>
    <row r="9" spans="1:9" ht="24.95" customHeight="1">
      <c r="A9" s="451" t="s">
        <v>95</v>
      </c>
      <c r="B9" s="429" t="s">
        <v>86</v>
      </c>
      <c r="C9" s="467"/>
      <c r="D9" s="429" t="s">
        <v>11</v>
      </c>
      <c r="E9" s="467"/>
      <c r="F9" s="461" t="s">
        <v>173</v>
      </c>
      <c r="G9" s="430" t="s">
        <v>111</v>
      </c>
      <c r="H9" s="430" t="s">
        <v>254</v>
      </c>
      <c r="I9" s="438" t="s">
        <v>65</v>
      </c>
    </row>
    <row r="10" spans="1:9" ht="51.2" customHeight="1">
      <c r="A10" s="451"/>
      <c r="B10" s="112" t="s">
        <v>110</v>
      </c>
      <c r="C10" s="122" t="s">
        <v>129</v>
      </c>
      <c r="D10" s="112" t="s">
        <v>109</v>
      </c>
      <c r="E10" s="122" t="s">
        <v>130</v>
      </c>
      <c r="F10" s="465"/>
      <c r="G10" s="431"/>
      <c r="H10" s="431"/>
      <c r="I10" s="438"/>
    </row>
    <row r="11" spans="1:9" ht="35.1" customHeight="1">
      <c r="A11" s="44"/>
      <c r="B11" s="48"/>
      <c r="C11" s="49"/>
      <c r="D11" s="50"/>
      <c r="E11" s="51"/>
      <c r="F11" s="70"/>
      <c r="G11" s="110" t="str">
        <f>IF(E11="","",ROUND(E11/C11,3))</f>
        <v/>
      </c>
      <c r="H11" s="110" t="str">
        <f>IF(F11="","",ROUND(E11/F11,3))</f>
        <v/>
      </c>
      <c r="I11" s="33"/>
    </row>
    <row r="12" spans="1:9" ht="35.1" customHeight="1">
      <c r="A12" s="44"/>
      <c r="B12" s="48"/>
      <c r="C12" s="49"/>
      <c r="D12" s="50"/>
      <c r="E12" s="51"/>
      <c r="F12" s="70"/>
      <c r="G12" s="110" t="str">
        <f t="shared" ref="G12:G22" si="0">IF(E12="","",ROUND(E12/C12,3))</f>
        <v/>
      </c>
      <c r="H12" s="110" t="str">
        <f t="shared" ref="H12:H22" si="1">IF(F12="","",ROUND(E12/F12,3))</f>
        <v/>
      </c>
      <c r="I12" s="33"/>
    </row>
    <row r="13" spans="1:9" ht="35.1" customHeight="1">
      <c r="A13" s="44"/>
      <c r="B13" s="48"/>
      <c r="C13" s="49"/>
      <c r="D13" s="50"/>
      <c r="E13" s="51"/>
      <c r="F13" s="70"/>
      <c r="G13" s="110" t="str">
        <f t="shared" si="0"/>
        <v/>
      </c>
      <c r="H13" s="110" t="str">
        <f t="shared" si="1"/>
        <v/>
      </c>
      <c r="I13" s="33"/>
    </row>
    <row r="14" spans="1:9" ht="35.1" customHeight="1">
      <c r="A14" s="44"/>
      <c r="B14" s="48"/>
      <c r="C14" s="49"/>
      <c r="D14" s="50"/>
      <c r="E14" s="51"/>
      <c r="F14" s="70"/>
      <c r="G14" s="110" t="str">
        <f t="shared" si="0"/>
        <v/>
      </c>
      <c r="H14" s="110" t="str">
        <f t="shared" si="1"/>
        <v/>
      </c>
      <c r="I14" s="33"/>
    </row>
    <row r="15" spans="1:9" ht="35.1" customHeight="1">
      <c r="A15" s="44"/>
      <c r="B15" s="48"/>
      <c r="C15" s="49"/>
      <c r="D15" s="50"/>
      <c r="E15" s="51"/>
      <c r="F15" s="70"/>
      <c r="G15" s="110" t="str">
        <f t="shared" si="0"/>
        <v/>
      </c>
      <c r="H15" s="110" t="str">
        <f t="shared" si="1"/>
        <v/>
      </c>
      <c r="I15" s="33"/>
    </row>
    <row r="16" spans="1:9" ht="35.1" customHeight="1">
      <c r="A16" s="44"/>
      <c r="B16" s="48"/>
      <c r="C16" s="49"/>
      <c r="D16" s="50"/>
      <c r="E16" s="51"/>
      <c r="F16" s="70"/>
      <c r="G16" s="110" t="str">
        <f t="shared" si="0"/>
        <v/>
      </c>
      <c r="H16" s="110" t="str">
        <f t="shared" si="1"/>
        <v/>
      </c>
      <c r="I16" s="33"/>
    </row>
    <row r="17" spans="1:9" ht="35.1" customHeight="1">
      <c r="A17" s="44"/>
      <c r="B17" s="48"/>
      <c r="C17" s="49"/>
      <c r="D17" s="50"/>
      <c r="E17" s="51"/>
      <c r="F17" s="70"/>
      <c r="G17" s="110" t="str">
        <f t="shared" si="0"/>
        <v/>
      </c>
      <c r="H17" s="110" t="str">
        <f t="shared" si="1"/>
        <v/>
      </c>
      <c r="I17" s="33"/>
    </row>
    <row r="18" spans="1:9" ht="35.1" customHeight="1">
      <c r="A18" s="44"/>
      <c r="B18" s="48"/>
      <c r="C18" s="49"/>
      <c r="D18" s="50"/>
      <c r="E18" s="51"/>
      <c r="F18" s="70"/>
      <c r="G18" s="110" t="str">
        <f t="shared" si="0"/>
        <v/>
      </c>
      <c r="H18" s="110" t="str">
        <f>IF(F18="","",ROUND(E18/F18,3))</f>
        <v/>
      </c>
      <c r="I18" s="33"/>
    </row>
    <row r="19" spans="1:9" ht="35.1" customHeight="1">
      <c r="A19" s="44"/>
      <c r="B19" s="48"/>
      <c r="C19" s="49"/>
      <c r="D19" s="50"/>
      <c r="E19" s="51"/>
      <c r="F19" s="70"/>
      <c r="G19" s="110" t="str">
        <f t="shared" si="0"/>
        <v/>
      </c>
      <c r="H19" s="110" t="str">
        <f t="shared" si="1"/>
        <v/>
      </c>
      <c r="I19" s="33"/>
    </row>
    <row r="20" spans="1:9" ht="35.1" customHeight="1">
      <c r="A20" s="44"/>
      <c r="B20" s="48"/>
      <c r="C20" s="49"/>
      <c r="D20" s="50"/>
      <c r="E20" s="51"/>
      <c r="F20" s="70"/>
      <c r="G20" s="110" t="str">
        <f t="shared" si="0"/>
        <v/>
      </c>
      <c r="H20" s="110" t="str">
        <f t="shared" si="1"/>
        <v/>
      </c>
      <c r="I20" s="33"/>
    </row>
    <row r="21" spans="1:9" ht="35.1" customHeight="1">
      <c r="A21" s="44"/>
      <c r="B21" s="48"/>
      <c r="C21" s="49"/>
      <c r="D21" s="50"/>
      <c r="E21" s="51"/>
      <c r="F21" s="70"/>
      <c r="G21" s="110" t="str">
        <f t="shared" si="0"/>
        <v/>
      </c>
      <c r="H21" s="110" t="str">
        <f t="shared" si="1"/>
        <v/>
      </c>
      <c r="I21" s="33"/>
    </row>
    <row r="22" spans="1:9" ht="35.1" customHeight="1">
      <c r="A22" s="44"/>
      <c r="B22" s="48"/>
      <c r="C22" s="49"/>
      <c r="D22" s="50"/>
      <c r="E22" s="51"/>
      <c r="F22" s="70"/>
      <c r="G22" s="41" t="str">
        <f t="shared" si="0"/>
        <v/>
      </c>
      <c r="H22" s="41" t="str">
        <f t="shared" si="1"/>
        <v/>
      </c>
      <c r="I22" s="33"/>
    </row>
    <row r="27" spans="1:9">
      <c r="H27" s="430"/>
    </row>
    <row r="28" spans="1:9">
      <c r="H28" s="440"/>
    </row>
    <row r="29" spans="1:9" ht="17.25">
      <c r="H29" s="40" t="s">
        <v>255</v>
      </c>
    </row>
  </sheetData>
  <mergeCells count="10">
    <mergeCell ref="H27:H28"/>
    <mergeCell ref="A4:A7"/>
    <mergeCell ref="B8:I8"/>
    <mergeCell ref="A9:A10"/>
    <mergeCell ref="B9:C9"/>
    <mergeCell ref="D9:E9"/>
    <mergeCell ref="F9:F10"/>
    <mergeCell ref="G9:G10"/>
    <mergeCell ref="H9:H10"/>
    <mergeCell ref="I9:I10"/>
  </mergeCells>
  <phoneticPr fontId="2"/>
  <printOptions horizontalCentered="1"/>
  <pageMargins left="0.59055118110236227" right="0.15748031496062992" top="1.0236220472440944" bottom="0.55118110236220474" header="0.51181102362204722" footer="0.51181102362204722"/>
  <pageSetup paperSize="9" scale="73" orientation="landscape" r:id="rId1"/>
  <headerFooter alignWithMargins="0"/>
  <rowBreaks count="1" manualBreakCount="1">
    <brk id="22"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
  <sheetViews>
    <sheetView showGridLines="0" view="pageBreakPreview" topLeftCell="A13" zoomScaleNormal="75" zoomScaleSheetLayoutView="100" workbookViewId="0">
      <selection activeCell="C21" sqref="C21:H21"/>
    </sheetView>
  </sheetViews>
  <sheetFormatPr defaultRowHeight="14.25"/>
  <cols>
    <col min="1" max="1" width="5.5" style="3" customWidth="1"/>
    <col min="2" max="2" width="15.25" style="2" customWidth="1"/>
    <col min="3" max="7" width="9" style="2"/>
    <col min="8" max="8" width="7" style="2" customWidth="1"/>
    <col min="9" max="10" width="6.375" style="2" bestFit="1" customWidth="1"/>
    <col min="11" max="11" width="8.5" style="2" bestFit="1" customWidth="1"/>
    <col min="12" max="12" width="9" style="2"/>
    <col min="13" max="16384" width="9" style="3"/>
  </cols>
  <sheetData>
    <row r="1" spans="1:11">
      <c r="A1" s="228" t="s">
        <v>280</v>
      </c>
      <c r="B1" s="228"/>
    </row>
    <row r="2" spans="1:11">
      <c r="A2" s="229" t="s">
        <v>256</v>
      </c>
      <c r="B2" s="229"/>
      <c r="C2" s="229"/>
      <c r="D2" s="229"/>
      <c r="E2" s="229"/>
      <c r="F2" s="229"/>
      <c r="G2" s="229"/>
      <c r="H2" s="229"/>
      <c r="I2" s="229"/>
      <c r="J2" s="229"/>
      <c r="K2" s="229"/>
    </row>
    <row r="3" spans="1:11" ht="17.45" customHeight="1" thickBot="1">
      <c r="A3" s="230"/>
      <c r="B3" s="230"/>
      <c r="C3" s="230"/>
      <c r="D3" s="230"/>
      <c r="E3" s="230"/>
      <c r="F3" s="230"/>
      <c r="G3" s="230"/>
      <c r="H3" s="230"/>
      <c r="I3" s="230"/>
      <c r="J3" s="230"/>
      <c r="K3" s="230"/>
    </row>
    <row r="4" spans="1:11" ht="36">
      <c r="A4" s="231"/>
      <c r="B4" s="180" t="s">
        <v>257</v>
      </c>
      <c r="C4" s="234" t="s">
        <v>258</v>
      </c>
      <c r="D4" s="234"/>
      <c r="E4" s="234"/>
      <c r="F4" s="234"/>
      <c r="G4" s="234"/>
      <c r="H4" s="234"/>
      <c r="I4" s="181" t="s">
        <v>259</v>
      </c>
      <c r="J4" s="182" t="s">
        <v>260</v>
      </c>
      <c r="K4" s="183" t="s">
        <v>261</v>
      </c>
    </row>
    <row r="5" spans="1:11" ht="30" customHeight="1">
      <c r="A5" s="232"/>
      <c r="B5" s="184" t="s">
        <v>279</v>
      </c>
      <c r="C5" s="235" t="s">
        <v>275</v>
      </c>
      <c r="D5" s="235"/>
      <c r="E5" s="235"/>
      <c r="F5" s="235"/>
      <c r="G5" s="235"/>
      <c r="H5" s="235"/>
      <c r="I5" s="185" t="s">
        <v>263</v>
      </c>
      <c r="J5" s="186" t="s">
        <v>264</v>
      </c>
      <c r="K5" s="187"/>
    </row>
    <row r="6" spans="1:11" ht="30" customHeight="1">
      <c r="A6" s="232"/>
      <c r="B6" s="184" t="s">
        <v>280</v>
      </c>
      <c r="C6" s="235" t="s">
        <v>262</v>
      </c>
      <c r="D6" s="235"/>
      <c r="E6" s="235"/>
      <c r="F6" s="235"/>
      <c r="G6" s="235"/>
      <c r="H6" s="235"/>
      <c r="I6" s="185" t="s">
        <v>263</v>
      </c>
      <c r="J6" s="186" t="s">
        <v>264</v>
      </c>
      <c r="K6" s="187"/>
    </row>
    <row r="7" spans="1:11" ht="30" customHeight="1">
      <c r="A7" s="232"/>
      <c r="B7" s="188" t="s">
        <v>281</v>
      </c>
      <c r="C7" s="236" t="s">
        <v>265</v>
      </c>
      <c r="D7" s="236"/>
      <c r="E7" s="236"/>
      <c r="F7" s="236"/>
      <c r="G7" s="236"/>
      <c r="H7" s="236"/>
      <c r="I7" s="189" t="s">
        <v>264</v>
      </c>
      <c r="J7" s="190" t="s">
        <v>264</v>
      </c>
      <c r="K7" s="191"/>
    </row>
    <row r="8" spans="1:11" ht="30" customHeight="1" thickBot="1">
      <c r="A8" s="233"/>
      <c r="B8" s="192" t="s">
        <v>282</v>
      </c>
      <c r="C8" s="237" t="s">
        <v>283</v>
      </c>
      <c r="D8" s="237"/>
      <c r="E8" s="237"/>
      <c r="F8" s="237"/>
      <c r="G8" s="237"/>
      <c r="H8" s="237"/>
      <c r="I8" s="193" t="s">
        <v>264</v>
      </c>
      <c r="J8" s="194" t="s">
        <v>264</v>
      </c>
      <c r="K8" s="195"/>
    </row>
    <row r="9" spans="1:11" ht="74.25" customHeight="1">
      <c r="A9" s="245" t="s">
        <v>266</v>
      </c>
      <c r="B9" s="196" t="s">
        <v>284</v>
      </c>
      <c r="C9" s="247" t="s">
        <v>285</v>
      </c>
      <c r="D9" s="248"/>
      <c r="E9" s="248"/>
      <c r="F9" s="248"/>
      <c r="G9" s="248"/>
      <c r="H9" s="248"/>
      <c r="I9" s="185" t="s">
        <v>264</v>
      </c>
      <c r="J9" s="186" t="s">
        <v>264</v>
      </c>
      <c r="K9" s="187"/>
    </row>
    <row r="10" spans="1:11" ht="42" customHeight="1">
      <c r="A10" s="238"/>
      <c r="B10" s="249" t="s">
        <v>287</v>
      </c>
      <c r="C10" s="251" t="s">
        <v>286</v>
      </c>
      <c r="D10" s="235"/>
      <c r="E10" s="235"/>
      <c r="F10" s="235"/>
      <c r="G10" s="235"/>
      <c r="H10" s="235"/>
      <c r="I10" s="197" t="s">
        <v>264</v>
      </c>
      <c r="J10" s="198" t="s">
        <v>264</v>
      </c>
      <c r="K10" s="199"/>
    </row>
    <row r="11" spans="1:11" ht="95.25" customHeight="1" thickBot="1">
      <c r="A11" s="246"/>
      <c r="B11" s="250" t="s">
        <v>279</v>
      </c>
      <c r="C11" s="252" t="s">
        <v>288</v>
      </c>
      <c r="D11" s="253"/>
      <c r="E11" s="253"/>
      <c r="F11" s="253"/>
      <c r="G11" s="253"/>
      <c r="H11" s="253"/>
      <c r="I11" s="200" t="s">
        <v>264</v>
      </c>
      <c r="J11" s="201" t="s">
        <v>264</v>
      </c>
      <c r="K11" s="202"/>
    </row>
    <row r="12" spans="1:11" ht="30" customHeight="1" thickTop="1">
      <c r="A12" s="238" t="s">
        <v>267</v>
      </c>
      <c r="B12" s="213" t="s">
        <v>290</v>
      </c>
      <c r="C12" s="240" t="s">
        <v>268</v>
      </c>
      <c r="D12" s="241"/>
      <c r="E12" s="241"/>
      <c r="F12" s="241"/>
      <c r="G12" s="241"/>
      <c r="H12" s="241"/>
      <c r="I12" s="196" t="s">
        <v>264</v>
      </c>
      <c r="J12" s="203" t="s">
        <v>264</v>
      </c>
      <c r="K12" s="204"/>
    </row>
    <row r="13" spans="1:11" ht="30" customHeight="1">
      <c r="A13" s="238"/>
      <c r="B13" s="210" t="s">
        <v>291</v>
      </c>
      <c r="C13" s="242" t="s">
        <v>289</v>
      </c>
      <c r="D13" s="235"/>
      <c r="E13" s="235"/>
      <c r="F13" s="235"/>
      <c r="G13" s="235"/>
      <c r="H13" s="235"/>
      <c r="I13" s="184"/>
      <c r="J13" s="205" t="s">
        <v>264</v>
      </c>
      <c r="K13" s="206"/>
    </row>
    <row r="14" spans="1:11" ht="30" customHeight="1">
      <c r="A14" s="238"/>
      <c r="B14" s="243" t="s">
        <v>292</v>
      </c>
      <c r="C14" s="242" t="s">
        <v>269</v>
      </c>
      <c r="D14" s="235"/>
      <c r="E14" s="235"/>
      <c r="F14" s="235"/>
      <c r="G14" s="235"/>
      <c r="H14" s="235"/>
      <c r="I14" s="184"/>
      <c r="J14" s="205" t="s">
        <v>264</v>
      </c>
      <c r="K14" s="206"/>
    </row>
    <row r="15" spans="1:11" ht="43.9" customHeight="1">
      <c r="A15" s="238"/>
      <c r="B15" s="244"/>
      <c r="C15" s="251" t="s">
        <v>293</v>
      </c>
      <c r="D15" s="255"/>
      <c r="E15" s="255"/>
      <c r="F15" s="255"/>
      <c r="G15" s="255"/>
      <c r="H15" s="255"/>
      <c r="I15" s="184"/>
      <c r="J15" s="205" t="s">
        <v>264</v>
      </c>
      <c r="K15" s="206"/>
    </row>
    <row r="16" spans="1:11" ht="30" customHeight="1">
      <c r="A16" s="238"/>
      <c r="B16" s="210" t="s">
        <v>294</v>
      </c>
      <c r="C16" s="242" t="s">
        <v>270</v>
      </c>
      <c r="D16" s="235"/>
      <c r="E16" s="235"/>
      <c r="F16" s="235"/>
      <c r="G16" s="235"/>
      <c r="H16" s="235"/>
      <c r="I16" s="184"/>
      <c r="J16" s="205" t="s">
        <v>264</v>
      </c>
      <c r="K16" s="206"/>
    </row>
    <row r="17" spans="1:11" ht="32.1" customHeight="1">
      <c r="A17" s="238"/>
      <c r="B17" s="243" t="s">
        <v>296</v>
      </c>
      <c r="C17" s="251" t="s">
        <v>297</v>
      </c>
      <c r="D17" s="235"/>
      <c r="E17" s="235"/>
      <c r="F17" s="235"/>
      <c r="G17" s="235"/>
      <c r="H17" s="235"/>
      <c r="I17" s="184" t="s">
        <v>264</v>
      </c>
      <c r="J17" s="205" t="s">
        <v>264</v>
      </c>
      <c r="K17" s="206"/>
    </row>
    <row r="18" spans="1:11" ht="81.75" customHeight="1">
      <c r="A18" s="238"/>
      <c r="B18" s="244"/>
      <c r="C18" s="251" t="s">
        <v>295</v>
      </c>
      <c r="D18" s="255"/>
      <c r="E18" s="255"/>
      <c r="F18" s="255"/>
      <c r="G18" s="255"/>
      <c r="H18" s="255"/>
      <c r="I18" s="184" t="s">
        <v>264</v>
      </c>
      <c r="J18" s="205" t="s">
        <v>264</v>
      </c>
      <c r="K18" s="206"/>
    </row>
    <row r="19" spans="1:11" ht="30" customHeight="1">
      <c r="A19" s="238"/>
      <c r="B19" s="210" t="s">
        <v>298</v>
      </c>
      <c r="C19" s="251" t="s">
        <v>299</v>
      </c>
      <c r="D19" s="235"/>
      <c r="E19" s="235"/>
      <c r="F19" s="235"/>
      <c r="G19" s="235"/>
      <c r="H19" s="235"/>
      <c r="I19" s="184"/>
      <c r="J19" s="205" t="s">
        <v>264</v>
      </c>
      <c r="K19" s="206"/>
    </row>
    <row r="20" spans="1:11" ht="30" customHeight="1">
      <c r="A20" s="238"/>
      <c r="B20" s="243" t="s">
        <v>300</v>
      </c>
      <c r="C20" s="257" t="s">
        <v>271</v>
      </c>
      <c r="D20" s="257"/>
      <c r="E20" s="257"/>
      <c r="F20" s="257"/>
      <c r="G20" s="257"/>
      <c r="H20" s="242"/>
      <c r="I20" s="184"/>
      <c r="J20" s="205" t="s">
        <v>264</v>
      </c>
      <c r="K20" s="206"/>
    </row>
    <row r="21" spans="1:11" ht="43.9" customHeight="1" thickBot="1">
      <c r="A21" s="239"/>
      <c r="B21" s="256"/>
      <c r="C21" s="251" t="s">
        <v>301</v>
      </c>
      <c r="D21" s="255"/>
      <c r="E21" s="255"/>
      <c r="F21" s="255"/>
      <c r="G21" s="255"/>
      <c r="H21" s="255"/>
      <c r="I21" s="192"/>
      <c r="J21" s="207" t="s">
        <v>264</v>
      </c>
      <c r="K21" s="208"/>
    </row>
    <row r="22" spans="1:11" ht="19.5" customHeight="1">
      <c r="A22" s="209"/>
      <c r="B22" s="258" t="s">
        <v>272</v>
      </c>
      <c r="C22" s="258"/>
      <c r="D22" s="258"/>
      <c r="E22" s="258"/>
      <c r="F22" s="258"/>
      <c r="G22" s="258"/>
      <c r="H22" s="258"/>
      <c r="I22" s="258"/>
      <c r="J22" s="258"/>
      <c r="K22" s="258"/>
    </row>
    <row r="23" spans="1:11" ht="19.5" customHeight="1">
      <c r="A23" s="209"/>
      <c r="B23" s="254" t="s">
        <v>273</v>
      </c>
      <c r="C23" s="254"/>
      <c r="D23" s="254"/>
      <c r="E23" s="254"/>
      <c r="F23" s="254"/>
      <c r="G23" s="254"/>
      <c r="H23" s="254"/>
      <c r="I23" s="254"/>
      <c r="J23" s="254"/>
      <c r="K23" s="254"/>
    </row>
    <row r="24" spans="1:11" ht="19.5" customHeight="1">
      <c r="A24" s="209"/>
      <c r="B24" s="254" t="s">
        <v>274</v>
      </c>
      <c r="C24" s="254"/>
      <c r="D24" s="254"/>
      <c r="E24" s="254"/>
      <c r="F24" s="254"/>
      <c r="G24" s="254"/>
      <c r="H24" s="254"/>
      <c r="I24" s="254"/>
      <c r="J24" s="254"/>
      <c r="K24" s="254"/>
    </row>
    <row r="25" spans="1:11">
      <c r="A25" s="209"/>
      <c r="B25" s="209"/>
      <c r="C25" s="209"/>
      <c r="D25" s="209"/>
      <c r="E25" s="209"/>
      <c r="F25" s="209"/>
      <c r="G25" s="209"/>
      <c r="H25" s="209"/>
      <c r="I25" s="209"/>
      <c r="J25" s="209"/>
      <c r="K25" s="209"/>
    </row>
  </sheetData>
  <mergeCells count="30">
    <mergeCell ref="B24:K24"/>
    <mergeCell ref="C15:H15"/>
    <mergeCell ref="C16:H16"/>
    <mergeCell ref="B17:B18"/>
    <mergeCell ref="C17:H17"/>
    <mergeCell ref="C18:H18"/>
    <mergeCell ref="C19:H19"/>
    <mergeCell ref="B20:B21"/>
    <mergeCell ref="C20:H20"/>
    <mergeCell ref="C21:H21"/>
    <mergeCell ref="B22:K22"/>
    <mergeCell ref="B23:K23"/>
    <mergeCell ref="A9:A11"/>
    <mergeCell ref="C9:H9"/>
    <mergeCell ref="B10:B11"/>
    <mergeCell ref="C10:H10"/>
    <mergeCell ref="C11:H11"/>
    <mergeCell ref="A12:A21"/>
    <mergeCell ref="C12:H12"/>
    <mergeCell ref="C13:H13"/>
    <mergeCell ref="B14:B15"/>
    <mergeCell ref="C14:H14"/>
    <mergeCell ref="A1:B1"/>
    <mergeCell ref="A2:K3"/>
    <mergeCell ref="A4:A8"/>
    <mergeCell ref="C4:H4"/>
    <mergeCell ref="C6:H6"/>
    <mergeCell ref="C7:H7"/>
    <mergeCell ref="C8:H8"/>
    <mergeCell ref="C5:H5"/>
  </mergeCells>
  <phoneticPr fontId="2"/>
  <pageMargins left="0.59055118110236227" right="0.39370078740157483"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4"/>
  <sheetViews>
    <sheetView showGridLines="0" view="pageBreakPreview" zoomScaleNormal="100" workbookViewId="0">
      <selection activeCell="B44" sqref="B44"/>
    </sheetView>
  </sheetViews>
  <sheetFormatPr defaultRowHeight="13.5"/>
  <cols>
    <col min="1" max="1" width="4.875" style="91" customWidth="1"/>
    <col min="2" max="2" width="85.625" style="92" customWidth="1"/>
    <col min="3" max="16384" width="9" style="91"/>
  </cols>
  <sheetData>
    <row r="1" spans="1:2" ht="13.15" customHeight="1">
      <c r="A1" s="259" t="s">
        <v>281</v>
      </c>
      <c r="B1" s="259"/>
    </row>
    <row r="2" spans="1:2" ht="13.15" customHeight="1">
      <c r="A2" s="102"/>
      <c r="B2" s="102"/>
    </row>
    <row r="3" spans="1:2" ht="17.25">
      <c r="B3" s="53" t="s">
        <v>132</v>
      </c>
    </row>
    <row r="4" spans="1:2" ht="7.5" customHeight="1"/>
    <row r="5" spans="1:2">
      <c r="A5" s="91" t="s">
        <v>133</v>
      </c>
    </row>
    <row r="6" spans="1:2">
      <c r="A6" s="91" t="s">
        <v>134</v>
      </c>
    </row>
    <row r="8" spans="1:2" s="93" customFormat="1" ht="30" customHeight="1">
      <c r="A8" s="86" t="s">
        <v>302</v>
      </c>
      <c r="B8" s="87"/>
    </row>
    <row r="9" spans="1:2" s="93" customFormat="1" ht="45" customHeight="1">
      <c r="A9" s="94" t="s">
        <v>191</v>
      </c>
      <c r="B9" s="89" t="s">
        <v>304</v>
      </c>
    </row>
    <row r="10" spans="1:2" s="93" customFormat="1" ht="30" customHeight="1">
      <c r="A10" s="86" t="s">
        <v>303</v>
      </c>
      <c r="B10" s="95"/>
    </row>
    <row r="11" spans="1:2" s="93" customFormat="1" ht="30" customHeight="1">
      <c r="A11" s="94" t="s">
        <v>191</v>
      </c>
      <c r="B11" s="89" t="s">
        <v>192</v>
      </c>
    </row>
    <row r="12" spans="1:2" s="93" customFormat="1" ht="30" customHeight="1">
      <c r="A12" s="94" t="s">
        <v>191</v>
      </c>
      <c r="B12" s="89" t="s">
        <v>193</v>
      </c>
    </row>
    <row r="13" spans="1:2" s="93" customFormat="1" ht="30" customHeight="1">
      <c r="A13" s="94" t="s">
        <v>191</v>
      </c>
      <c r="B13" s="89" t="s">
        <v>135</v>
      </c>
    </row>
    <row r="14" spans="1:2" s="93" customFormat="1" ht="30" customHeight="1">
      <c r="A14" s="94" t="s">
        <v>191</v>
      </c>
      <c r="B14" s="89" t="s">
        <v>140</v>
      </c>
    </row>
    <row r="15" spans="1:2" s="93" customFormat="1" ht="30" customHeight="1">
      <c r="A15" s="94" t="s">
        <v>191</v>
      </c>
      <c r="B15" s="89" t="s">
        <v>141</v>
      </c>
    </row>
    <row r="16" spans="1:2" s="93" customFormat="1" ht="30" customHeight="1">
      <c r="A16" s="94" t="s">
        <v>191</v>
      </c>
      <c r="B16" s="89" t="s">
        <v>305</v>
      </c>
    </row>
    <row r="17" spans="1:2" s="93" customFormat="1" ht="30" customHeight="1">
      <c r="A17" s="94" t="s">
        <v>191</v>
      </c>
      <c r="B17" s="89" t="s">
        <v>357</v>
      </c>
    </row>
    <row r="18" spans="1:2" s="93" customFormat="1" ht="30" customHeight="1">
      <c r="A18" s="94" t="s">
        <v>191</v>
      </c>
      <c r="B18" s="89" t="s">
        <v>306</v>
      </c>
    </row>
    <row r="19" spans="1:2" s="93" customFormat="1" ht="30" customHeight="1">
      <c r="A19" s="94" t="s">
        <v>191</v>
      </c>
      <c r="B19" s="89" t="s">
        <v>307</v>
      </c>
    </row>
    <row r="20" spans="1:2" s="93" customFormat="1" ht="30" customHeight="1">
      <c r="A20" s="94" t="s">
        <v>191</v>
      </c>
      <c r="B20" s="89" t="s">
        <v>308</v>
      </c>
    </row>
    <row r="21" spans="1:2" s="93" customFormat="1" ht="30" customHeight="1">
      <c r="A21" s="94" t="s">
        <v>191</v>
      </c>
      <c r="B21" s="89" t="s">
        <v>309</v>
      </c>
    </row>
    <row r="22" spans="1:2" s="93" customFormat="1" ht="30" customHeight="1">
      <c r="A22" s="94" t="s">
        <v>191</v>
      </c>
      <c r="B22" s="89" t="s">
        <v>310</v>
      </c>
    </row>
    <row r="23" spans="1:2" s="93" customFormat="1" ht="30" customHeight="1">
      <c r="A23" s="94" t="s">
        <v>191</v>
      </c>
      <c r="B23" s="89" t="s">
        <v>311</v>
      </c>
    </row>
    <row r="24" spans="1:2" s="93" customFormat="1" ht="30" customHeight="1">
      <c r="A24" s="86" t="s">
        <v>312</v>
      </c>
      <c r="B24" s="95"/>
    </row>
    <row r="25" spans="1:2" s="93" customFormat="1" ht="30" customHeight="1">
      <c r="A25" s="94" t="s">
        <v>191</v>
      </c>
      <c r="B25" s="89" t="s">
        <v>313</v>
      </c>
    </row>
    <row r="26" spans="1:2" s="93" customFormat="1" ht="30" customHeight="1">
      <c r="A26" s="94" t="s">
        <v>191</v>
      </c>
      <c r="B26" s="221" t="s">
        <v>276</v>
      </c>
    </row>
    <row r="27" spans="1:2" s="93" customFormat="1" ht="30" customHeight="1">
      <c r="A27" s="94" t="s">
        <v>191</v>
      </c>
      <c r="B27" s="221" t="s">
        <v>277</v>
      </c>
    </row>
    <row r="28" spans="1:2" s="93" customFormat="1" ht="30" customHeight="1">
      <c r="A28" s="94" t="s">
        <v>191</v>
      </c>
      <c r="B28" s="89" t="s">
        <v>194</v>
      </c>
    </row>
    <row r="29" spans="1:2" s="93" customFormat="1" ht="30" customHeight="1">
      <c r="A29" s="86" t="s">
        <v>314</v>
      </c>
      <c r="B29" s="95"/>
    </row>
    <row r="30" spans="1:2" s="93" customFormat="1" ht="30" customHeight="1">
      <c r="A30" s="94" t="s">
        <v>191</v>
      </c>
      <c r="B30" s="89" t="s">
        <v>315</v>
      </c>
    </row>
    <row r="31" spans="1:2" s="93" customFormat="1" ht="30" customHeight="1">
      <c r="A31" s="86" t="s">
        <v>316</v>
      </c>
      <c r="B31" s="95"/>
    </row>
    <row r="32" spans="1:2" s="93" customFormat="1" ht="30" customHeight="1">
      <c r="A32" s="94" t="s">
        <v>191</v>
      </c>
      <c r="B32" s="89" t="s">
        <v>317</v>
      </c>
    </row>
    <row r="33" spans="1:2" s="93" customFormat="1" ht="30" customHeight="1">
      <c r="A33" s="86" t="s">
        <v>318</v>
      </c>
      <c r="B33" s="95"/>
    </row>
    <row r="34" spans="1:2" s="93" customFormat="1" ht="30" customHeight="1">
      <c r="A34" s="94" t="s">
        <v>191</v>
      </c>
      <c r="B34" s="89" t="s">
        <v>319</v>
      </c>
    </row>
    <row r="35" spans="1:2" s="93" customFormat="1" ht="30" customHeight="1">
      <c r="A35" s="94" t="s">
        <v>191</v>
      </c>
      <c r="B35" s="89" t="s">
        <v>195</v>
      </c>
    </row>
    <row r="36" spans="1:2" s="93" customFormat="1" ht="30" customHeight="1">
      <c r="A36" s="94" t="s">
        <v>191</v>
      </c>
      <c r="B36" s="221" t="s">
        <v>194</v>
      </c>
    </row>
    <row r="37" spans="1:2" s="93" customFormat="1" ht="30" customHeight="1">
      <c r="A37" s="55" t="s">
        <v>320</v>
      </c>
      <c r="B37" s="96"/>
    </row>
    <row r="38" spans="1:2" s="93" customFormat="1" ht="30" customHeight="1">
      <c r="A38" s="97" t="s">
        <v>191</v>
      </c>
      <c r="B38" s="90" t="s">
        <v>321</v>
      </c>
    </row>
    <row r="39" spans="1:2" s="93" customFormat="1" ht="30" customHeight="1">
      <c r="A39" s="55" t="s">
        <v>322</v>
      </c>
      <c r="B39" s="96"/>
    </row>
    <row r="40" spans="1:2" s="93" customFormat="1" ht="30" customHeight="1">
      <c r="A40" s="94" t="s">
        <v>191</v>
      </c>
      <c r="B40" s="89" t="s">
        <v>278</v>
      </c>
    </row>
    <row r="41" spans="1:2" s="93" customFormat="1" ht="30" customHeight="1">
      <c r="A41" s="97" t="s">
        <v>191</v>
      </c>
      <c r="B41" s="90" t="s">
        <v>323</v>
      </c>
    </row>
    <row r="42" spans="1:2" s="93" customFormat="1" ht="30" customHeight="1">
      <c r="A42" s="97" t="s">
        <v>191</v>
      </c>
      <c r="B42" s="90" t="s">
        <v>136</v>
      </c>
    </row>
    <row r="43" spans="1:2" s="93" customFormat="1" ht="30" customHeight="1">
      <c r="A43" s="97" t="s">
        <v>191</v>
      </c>
      <c r="B43" s="90" t="s">
        <v>358</v>
      </c>
    </row>
    <row r="44" spans="1:2" s="93" customFormat="1" ht="45" customHeight="1">
      <c r="A44" s="97" t="s">
        <v>191</v>
      </c>
      <c r="B44" s="90" t="s">
        <v>328</v>
      </c>
    </row>
    <row r="45" spans="1:2" s="93" customFormat="1" ht="30" customHeight="1">
      <c r="A45" s="97" t="s">
        <v>191</v>
      </c>
      <c r="B45" s="90" t="s">
        <v>196</v>
      </c>
    </row>
    <row r="46" spans="1:2" s="93" customFormat="1" ht="30" customHeight="1">
      <c r="A46" s="97" t="s">
        <v>191</v>
      </c>
      <c r="B46" s="90" t="s">
        <v>197</v>
      </c>
    </row>
    <row r="47" spans="1:2" s="93" customFormat="1" ht="30" customHeight="1">
      <c r="A47" s="55" t="s">
        <v>324</v>
      </c>
      <c r="B47" s="96"/>
    </row>
    <row r="48" spans="1:2" s="93" customFormat="1" ht="30" customHeight="1">
      <c r="A48" s="94" t="s">
        <v>191</v>
      </c>
      <c r="B48" s="89" t="s">
        <v>278</v>
      </c>
    </row>
    <row r="49" spans="1:2" s="93" customFormat="1" ht="30" customHeight="1">
      <c r="A49" s="97" t="s">
        <v>191</v>
      </c>
      <c r="B49" s="90" t="s">
        <v>325</v>
      </c>
    </row>
    <row r="50" spans="1:2" s="93" customFormat="1" ht="30" customHeight="1">
      <c r="A50" s="55" t="s">
        <v>326</v>
      </c>
      <c r="B50" s="96"/>
    </row>
    <row r="51" spans="1:2" s="93" customFormat="1" ht="30" customHeight="1">
      <c r="A51" s="97" t="s">
        <v>191</v>
      </c>
      <c r="B51" s="90" t="s">
        <v>327</v>
      </c>
    </row>
    <row r="52" spans="1:2" s="93" customFormat="1" ht="30" customHeight="1">
      <c r="A52" s="97" t="s">
        <v>191</v>
      </c>
      <c r="B52" s="90" t="s">
        <v>137</v>
      </c>
    </row>
    <row r="53" spans="1:2" s="93" customFormat="1" ht="30" customHeight="1">
      <c r="A53" s="94" t="s">
        <v>191</v>
      </c>
      <c r="B53" s="89" t="s">
        <v>195</v>
      </c>
    </row>
    <row r="54" spans="1:2" s="93" customFormat="1">
      <c r="B54" s="98"/>
    </row>
    <row r="55" spans="1:2" s="93" customFormat="1">
      <c r="B55" s="98"/>
    </row>
    <row r="56" spans="1:2" s="93" customFormat="1">
      <c r="B56" s="98"/>
    </row>
    <row r="57" spans="1:2" s="93" customFormat="1">
      <c r="B57" s="98"/>
    </row>
    <row r="58" spans="1:2" s="93" customFormat="1">
      <c r="B58" s="98"/>
    </row>
    <row r="59" spans="1:2" s="93" customFormat="1">
      <c r="B59" s="98"/>
    </row>
    <row r="60" spans="1:2" s="93" customFormat="1">
      <c r="B60" s="98"/>
    </row>
    <row r="61" spans="1:2" s="93" customFormat="1">
      <c r="B61" s="98"/>
    </row>
    <row r="62" spans="1:2" s="93" customFormat="1">
      <c r="B62" s="98"/>
    </row>
    <row r="63" spans="1:2" s="93" customFormat="1">
      <c r="B63" s="98"/>
    </row>
    <row r="64" spans="1:2" s="93" customFormat="1">
      <c r="B64" s="98"/>
    </row>
    <row r="65" spans="2:2" s="93" customFormat="1">
      <c r="B65" s="98"/>
    </row>
    <row r="66" spans="2:2" s="93" customFormat="1">
      <c r="B66" s="98"/>
    </row>
    <row r="67" spans="2:2" s="93" customFormat="1">
      <c r="B67" s="98"/>
    </row>
    <row r="68" spans="2:2" s="93" customFormat="1">
      <c r="B68" s="98"/>
    </row>
    <row r="69" spans="2:2" s="93" customFormat="1">
      <c r="B69" s="98"/>
    </row>
    <row r="70" spans="2:2" s="93" customFormat="1">
      <c r="B70" s="98"/>
    </row>
    <row r="71" spans="2:2" s="93" customFormat="1">
      <c r="B71" s="98"/>
    </row>
    <row r="72" spans="2:2" s="93" customFormat="1">
      <c r="B72" s="98"/>
    </row>
    <row r="73" spans="2:2" s="93" customFormat="1">
      <c r="B73" s="98"/>
    </row>
    <row r="74" spans="2:2" s="93" customFormat="1">
      <c r="B74" s="98"/>
    </row>
    <row r="75" spans="2:2" s="93" customFormat="1">
      <c r="B75" s="98"/>
    </row>
    <row r="76" spans="2:2" s="93" customFormat="1">
      <c r="B76" s="98"/>
    </row>
    <row r="77" spans="2:2" s="93" customFormat="1">
      <c r="B77" s="98"/>
    </row>
    <row r="78" spans="2:2" s="93" customFormat="1">
      <c r="B78" s="98"/>
    </row>
    <row r="79" spans="2:2" s="93" customFormat="1">
      <c r="B79" s="98"/>
    </row>
    <row r="80" spans="2:2" s="93" customFormat="1">
      <c r="B80" s="98"/>
    </row>
    <row r="81" spans="2:2" s="93" customFormat="1">
      <c r="B81" s="98"/>
    </row>
    <row r="82" spans="2:2" s="93" customFormat="1">
      <c r="B82" s="98"/>
    </row>
    <row r="83" spans="2:2" s="93" customFormat="1">
      <c r="B83" s="98"/>
    </row>
    <row r="84" spans="2:2" s="93" customFormat="1">
      <c r="B84" s="98"/>
    </row>
    <row r="85" spans="2:2" s="93" customFormat="1">
      <c r="B85" s="98"/>
    </row>
    <row r="86" spans="2:2" s="93" customFormat="1">
      <c r="B86" s="98"/>
    </row>
    <row r="87" spans="2:2" s="93" customFormat="1">
      <c r="B87" s="98"/>
    </row>
    <row r="88" spans="2:2" s="93" customFormat="1">
      <c r="B88" s="98"/>
    </row>
    <row r="89" spans="2:2" s="93" customFormat="1">
      <c r="B89" s="98"/>
    </row>
    <row r="90" spans="2:2" s="93" customFormat="1">
      <c r="B90" s="98"/>
    </row>
    <row r="91" spans="2:2" s="93" customFormat="1">
      <c r="B91" s="98"/>
    </row>
    <row r="92" spans="2:2" s="93" customFormat="1">
      <c r="B92" s="98"/>
    </row>
    <row r="93" spans="2:2" s="93" customFormat="1">
      <c r="B93" s="98"/>
    </row>
    <row r="94" spans="2:2" s="93" customFormat="1">
      <c r="B94" s="98"/>
    </row>
  </sheetData>
  <mergeCells count="1">
    <mergeCell ref="A1:B1"/>
  </mergeCells>
  <phoneticPr fontId="2"/>
  <pageMargins left="0.9055118110236221" right="0.59055118110236227" top="0.78740157480314965" bottom="0.39370078740157483" header="0.51181102362204722" footer="0.11811023622047245"/>
  <pageSetup paperSize="9" scale="95" orientation="portrait" horizontalDpi="300" verticalDpi="300" r:id="rId1"/>
  <headerFooter alignWithMargins="0"/>
  <rowBreaks count="1" manualBreakCount="1">
    <brk id="28"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0"/>
  <sheetViews>
    <sheetView view="pageBreakPreview" topLeftCell="A25" zoomScaleNormal="75" zoomScaleSheetLayoutView="100" workbookViewId="0">
      <selection activeCell="F28" sqref="F28"/>
    </sheetView>
  </sheetViews>
  <sheetFormatPr defaultRowHeight="13.5"/>
  <cols>
    <col min="1" max="1" width="15.375" customWidth="1"/>
  </cols>
  <sheetData>
    <row r="1" spans="1:15" ht="14.25">
      <c r="A1" s="263" t="s">
        <v>282</v>
      </c>
      <c r="B1" s="263"/>
      <c r="C1" s="2"/>
      <c r="D1" s="2"/>
      <c r="E1" s="2"/>
      <c r="F1" s="2"/>
      <c r="G1" s="2"/>
      <c r="H1" s="2"/>
      <c r="I1" s="2"/>
      <c r="J1" s="2"/>
      <c r="K1" s="2"/>
      <c r="L1" s="2"/>
      <c r="M1" s="2"/>
      <c r="N1" s="2"/>
      <c r="O1" s="2"/>
    </row>
    <row r="2" spans="1:15" ht="31.35" customHeight="1">
      <c r="A2" s="264" t="s">
        <v>181</v>
      </c>
      <c r="B2" s="264"/>
      <c r="C2" s="264"/>
      <c r="D2" s="264"/>
      <c r="E2" s="264"/>
      <c r="F2" s="264"/>
      <c r="G2" s="264"/>
      <c r="H2" s="264"/>
      <c r="I2" s="264"/>
      <c r="J2" s="264"/>
      <c r="K2" s="264"/>
      <c r="L2" s="2"/>
      <c r="M2" s="2"/>
      <c r="N2" s="2"/>
      <c r="O2" s="2"/>
    </row>
    <row r="3" spans="1:15" ht="15" thickBot="1">
      <c r="A3" s="2"/>
      <c r="B3" s="2"/>
      <c r="C3" s="2"/>
      <c r="D3" s="2"/>
      <c r="E3" s="2"/>
      <c r="F3" s="2"/>
      <c r="G3" s="2"/>
      <c r="H3" s="2"/>
      <c r="I3" s="2"/>
      <c r="J3" s="2"/>
      <c r="K3" s="2"/>
      <c r="L3" s="2"/>
      <c r="M3" s="2"/>
      <c r="N3" s="2"/>
      <c r="O3" s="2"/>
    </row>
    <row r="4" spans="1:15" ht="21.2" customHeight="1">
      <c r="A4" s="265" t="s">
        <v>56</v>
      </c>
      <c r="B4" s="268" t="s">
        <v>180</v>
      </c>
      <c r="C4" s="269"/>
      <c r="D4" s="269"/>
      <c r="E4" s="269"/>
      <c r="F4" s="269"/>
      <c r="G4" s="269"/>
      <c r="H4" s="269"/>
      <c r="I4" s="269"/>
      <c r="J4" s="269"/>
      <c r="K4" s="270"/>
      <c r="L4" s="25"/>
      <c r="M4" s="25"/>
      <c r="N4" s="25"/>
      <c r="O4" s="25"/>
    </row>
    <row r="5" spans="1:15" ht="21.2" customHeight="1">
      <c r="A5" s="266"/>
      <c r="B5" s="271"/>
      <c r="C5" s="272"/>
      <c r="D5" s="272"/>
      <c r="E5" s="272"/>
      <c r="F5" s="272"/>
      <c r="G5" s="272"/>
      <c r="H5" s="272"/>
      <c r="I5" s="272"/>
      <c r="J5" s="272"/>
      <c r="K5" s="273"/>
      <c r="L5" s="25"/>
      <c r="M5" s="25"/>
      <c r="N5" s="25"/>
      <c r="O5" s="25"/>
    </row>
    <row r="6" spans="1:15" ht="21.2" customHeight="1">
      <c r="A6" s="266"/>
      <c r="B6" s="271"/>
      <c r="C6" s="272"/>
      <c r="D6" s="272"/>
      <c r="E6" s="272"/>
      <c r="F6" s="272"/>
      <c r="G6" s="272"/>
      <c r="H6" s="272"/>
      <c r="I6" s="272"/>
      <c r="J6" s="272"/>
      <c r="K6" s="273"/>
      <c r="L6" s="25"/>
      <c r="N6" s="25"/>
      <c r="O6" s="25"/>
    </row>
    <row r="7" spans="1:15" ht="21.2" customHeight="1" thickBot="1">
      <c r="A7" s="267"/>
      <c r="B7" s="274"/>
      <c r="C7" s="275"/>
      <c r="D7" s="275"/>
      <c r="E7" s="275"/>
      <c r="F7" s="275"/>
      <c r="G7" s="275"/>
      <c r="H7" s="275"/>
      <c r="I7" s="275"/>
      <c r="J7" s="275"/>
      <c r="K7" s="276"/>
      <c r="L7" s="25"/>
      <c r="M7" s="25"/>
      <c r="N7" s="25"/>
      <c r="O7" s="25"/>
    </row>
    <row r="8" spans="1:15" ht="15.95" customHeight="1">
      <c r="A8" s="129"/>
      <c r="B8" s="130"/>
      <c r="C8" s="130"/>
      <c r="D8" s="130"/>
      <c r="E8" s="130"/>
      <c r="F8" s="130"/>
      <c r="G8" s="130"/>
      <c r="H8" s="130"/>
      <c r="I8" s="130"/>
      <c r="J8" s="130"/>
      <c r="K8" s="131"/>
    </row>
    <row r="9" spans="1:15" ht="15.95" customHeight="1">
      <c r="A9" s="222" t="s">
        <v>198</v>
      </c>
      <c r="B9" s="132"/>
      <c r="C9" s="132"/>
      <c r="D9" s="132"/>
      <c r="E9" s="132"/>
      <c r="F9" s="132"/>
      <c r="G9" s="132"/>
      <c r="H9" s="132"/>
      <c r="I9" s="132"/>
      <c r="J9" s="132"/>
      <c r="K9" s="133"/>
    </row>
    <row r="10" spans="1:15" ht="15.95" customHeight="1">
      <c r="A10" s="222" t="s">
        <v>199</v>
      </c>
      <c r="B10" s="132"/>
      <c r="C10" s="132"/>
      <c r="D10" s="132"/>
      <c r="E10" s="132"/>
      <c r="F10" s="132"/>
      <c r="G10" s="132"/>
      <c r="H10" s="132"/>
      <c r="I10" s="132"/>
      <c r="J10" s="132"/>
      <c r="K10" s="133"/>
    </row>
    <row r="11" spans="1:15" ht="15.95" customHeight="1">
      <c r="A11" s="277"/>
      <c r="B11" s="278"/>
      <c r="C11" s="278"/>
      <c r="D11" s="278"/>
      <c r="E11" s="278"/>
      <c r="F11" s="278"/>
      <c r="G11" s="278"/>
      <c r="H11" s="278"/>
      <c r="I11" s="278"/>
      <c r="J11" s="278"/>
      <c r="K11" s="279"/>
    </row>
    <row r="12" spans="1:15" ht="15.95" customHeight="1">
      <c r="A12" s="277"/>
      <c r="B12" s="278"/>
      <c r="C12" s="278"/>
      <c r="D12" s="278"/>
      <c r="E12" s="278"/>
      <c r="F12" s="278"/>
      <c r="G12" s="278"/>
      <c r="H12" s="278"/>
      <c r="I12" s="278"/>
      <c r="J12" s="278"/>
      <c r="K12" s="279"/>
    </row>
    <row r="13" spans="1:15" ht="15.95" customHeight="1">
      <c r="A13" s="277"/>
      <c r="B13" s="278"/>
      <c r="C13" s="278"/>
      <c r="D13" s="278"/>
      <c r="E13" s="278"/>
      <c r="F13" s="278"/>
      <c r="G13" s="278"/>
      <c r="H13" s="278"/>
      <c r="I13" s="278"/>
      <c r="J13" s="278"/>
      <c r="K13" s="279"/>
    </row>
    <row r="14" spans="1:15" ht="15.95" customHeight="1">
      <c r="A14" s="277"/>
      <c r="B14" s="278"/>
      <c r="C14" s="278"/>
      <c r="D14" s="278"/>
      <c r="E14" s="278"/>
      <c r="F14" s="278"/>
      <c r="G14" s="278"/>
      <c r="H14" s="278"/>
      <c r="I14" s="278"/>
      <c r="J14" s="278"/>
      <c r="K14" s="279"/>
    </row>
    <row r="15" spans="1:15" ht="15.95" customHeight="1">
      <c r="A15" s="277"/>
      <c r="B15" s="278"/>
      <c r="C15" s="278"/>
      <c r="D15" s="278"/>
      <c r="E15" s="278"/>
      <c r="F15" s="278"/>
      <c r="G15" s="278"/>
      <c r="H15" s="278"/>
      <c r="I15" s="278"/>
      <c r="J15" s="278"/>
      <c r="K15" s="279"/>
    </row>
    <row r="16" spans="1:15" ht="15.95" customHeight="1">
      <c r="A16" s="222" t="s">
        <v>200</v>
      </c>
      <c r="B16" s="132"/>
      <c r="C16" s="132"/>
      <c r="D16" s="132"/>
      <c r="E16" s="132"/>
      <c r="F16" s="132"/>
      <c r="G16" s="132"/>
      <c r="H16" s="132"/>
      <c r="I16" s="132"/>
      <c r="J16" s="132"/>
      <c r="K16" s="133"/>
    </row>
    <row r="17" spans="1:11" ht="15.95" customHeight="1">
      <c r="A17" s="260"/>
      <c r="B17" s="261"/>
      <c r="C17" s="261"/>
      <c r="D17" s="261"/>
      <c r="E17" s="261"/>
      <c r="F17" s="261"/>
      <c r="G17" s="261"/>
      <c r="H17" s="261"/>
      <c r="I17" s="261"/>
      <c r="J17" s="261"/>
      <c r="K17" s="262"/>
    </row>
    <row r="18" spans="1:11" ht="15.95" customHeight="1">
      <c r="A18" s="260"/>
      <c r="B18" s="261"/>
      <c r="C18" s="261"/>
      <c r="D18" s="261"/>
      <c r="E18" s="261"/>
      <c r="F18" s="261"/>
      <c r="G18" s="261"/>
      <c r="H18" s="261"/>
      <c r="I18" s="261"/>
      <c r="J18" s="261"/>
      <c r="K18" s="262"/>
    </row>
    <row r="19" spans="1:11" ht="15.95" customHeight="1">
      <c r="A19" s="260"/>
      <c r="B19" s="261"/>
      <c r="C19" s="261"/>
      <c r="D19" s="261"/>
      <c r="E19" s="261"/>
      <c r="F19" s="261"/>
      <c r="G19" s="261"/>
      <c r="H19" s="261"/>
      <c r="I19" s="261"/>
      <c r="J19" s="261"/>
      <c r="K19" s="262"/>
    </row>
    <row r="20" spans="1:11" ht="15.95" customHeight="1">
      <c r="A20" s="260"/>
      <c r="B20" s="261"/>
      <c r="C20" s="261"/>
      <c r="D20" s="261"/>
      <c r="E20" s="261"/>
      <c r="F20" s="261"/>
      <c r="G20" s="261"/>
      <c r="H20" s="261"/>
      <c r="I20" s="261"/>
      <c r="J20" s="261"/>
      <c r="K20" s="262"/>
    </row>
    <row r="21" spans="1:11" ht="15.95" customHeight="1">
      <c r="A21" s="260"/>
      <c r="B21" s="261"/>
      <c r="C21" s="261"/>
      <c r="D21" s="261"/>
      <c r="E21" s="261"/>
      <c r="F21" s="261"/>
      <c r="G21" s="261"/>
      <c r="H21" s="261"/>
      <c r="I21" s="261"/>
      <c r="J21" s="261"/>
      <c r="K21" s="262"/>
    </row>
    <row r="22" spans="1:11" ht="15.95" customHeight="1">
      <c r="A22" s="222" t="s">
        <v>201</v>
      </c>
      <c r="B22" s="132"/>
      <c r="C22" s="132"/>
      <c r="D22" s="132"/>
      <c r="E22" s="132"/>
      <c r="F22" s="132"/>
      <c r="G22" s="132"/>
      <c r="H22" s="132"/>
      <c r="I22" s="132"/>
      <c r="J22" s="132"/>
      <c r="K22" s="133"/>
    </row>
    <row r="23" spans="1:11" ht="15.95" customHeight="1">
      <c r="A23" s="260"/>
      <c r="B23" s="261"/>
      <c r="C23" s="261"/>
      <c r="D23" s="261"/>
      <c r="E23" s="261"/>
      <c r="F23" s="261"/>
      <c r="G23" s="261"/>
      <c r="H23" s="261"/>
      <c r="I23" s="261"/>
      <c r="J23" s="261"/>
      <c r="K23" s="262"/>
    </row>
    <row r="24" spans="1:11" ht="15.95" customHeight="1">
      <c r="A24" s="260"/>
      <c r="B24" s="261"/>
      <c r="C24" s="261"/>
      <c r="D24" s="261"/>
      <c r="E24" s="261"/>
      <c r="F24" s="261"/>
      <c r="G24" s="261"/>
      <c r="H24" s="261"/>
      <c r="I24" s="261"/>
      <c r="J24" s="261"/>
      <c r="K24" s="262"/>
    </row>
    <row r="25" spans="1:11" ht="15.95" customHeight="1">
      <c r="A25" s="260"/>
      <c r="B25" s="261"/>
      <c r="C25" s="261"/>
      <c r="D25" s="261"/>
      <c r="E25" s="261"/>
      <c r="F25" s="261"/>
      <c r="G25" s="261"/>
      <c r="H25" s="261"/>
      <c r="I25" s="261"/>
      <c r="J25" s="261"/>
      <c r="K25" s="262"/>
    </row>
    <row r="26" spans="1:11" ht="15.95" customHeight="1">
      <c r="A26" s="260"/>
      <c r="B26" s="261"/>
      <c r="C26" s="261"/>
      <c r="D26" s="261"/>
      <c r="E26" s="261"/>
      <c r="F26" s="261"/>
      <c r="G26" s="261"/>
      <c r="H26" s="261"/>
      <c r="I26" s="261"/>
      <c r="J26" s="261"/>
      <c r="K26" s="262"/>
    </row>
    <row r="27" spans="1:11" ht="15.95" customHeight="1">
      <c r="A27" s="260"/>
      <c r="B27" s="261"/>
      <c r="C27" s="261"/>
      <c r="D27" s="261"/>
      <c r="E27" s="261"/>
      <c r="F27" s="261"/>
      <c r="G27" s="261"/>
      <c r="H27" s="261"/>
      <c r="I27" s="261"/>
      <c r="J27" s="261"/>
      <c r="K27" s="262"/>
    </row>
    <row r="28" spans="1:11" ht="15.95" customHeight="1">
      <c r="A28" s="222" t="s">
        <v>202</v>
      </c>
      <c r="B28" s="132"/>
      <c r="C28" s="132"/>
      <c r="D28" s="132"/>
      <c r="E28" s="132"/>
      <c r="F28" s="132"/>
      <c r="G28" s="132"/>
      <c r="H28" s="132"/>
      <c r="I28" s="132"/>
      <c r="J28" s="132"/>
      <c r="K28" s="133"/>
    </row>
    <row r="29" spans="1:11" ht="15.95" customHeight="1">
      <c r="A29" s="260"/>
      <c r="B29" s="261"/>
      <c r="C29" s="261"/>
      <c r="D29" s="261"/>
      <c r="E29" s="261"/>
      <c r="F29" s="261"/>
      <c r="G29" s="261"/>
      <c r="H29" s="261"/>
      <c r="I29" s="261"/>
      <c r="J29" s="261"/>
      <c r="K29" s="262"/>
    </row>
    <row r="30" spans="1:11" ht="15.95" customHeight="1">
      <c r="A30" s="260"/>
      <c r="B30" s="261"/>
      <c r="C30" s="261"/>
      <c r="D30" s="261"/>
      <c r="E30" s="261"/>
      <c r="F30" s="261"/>
      <c r="G30" s="261"/>
      <c r="H30" s="261"/>
      <c r="I30" s="261"/>
      <c r="J30" s="261"/>
      <c r="K30" s="262"/>
    </row>
    <row r="31" spans="1:11" ht="15.95" customHeight="1">
      <c r="A31" s="260"/>
      <c r="B31" s="261"/>
      <c r="C31" s="261"/>
      <c r="D31" s="261"/>
      <c r="E31" s="261"/>
      <c r="F31" s="261"/>
      <c r="G31" s="261"/>
      <c r="H31" s="261"/>
      <c r="I31" s="261"/>
      <c r="J31" s="261"/>
      <c r="K31" s="262"/>
    </row>
    <row r="32" spans="1:11" ht="15.95" customHeight="1">
      <c r="A32" s="260"/>
      <c r="B32" s="261"/>
      <c r="C32" s="261"/>
      <c r="D32" s="261"/>
      <c r="E32" s="261"/>
      <c r="F32" s="261"/>
      <c r="G32" s="261"/>
      <c r="H32" s="261"/>
      <c r="I32" s="261"/>
      <c r="J32" s="261"/>
      <c r="K32" s="262"/>
    </row>
    <row r="33" spans="1:11" ht="15.95" customHeight="1">
      <c r="A33" s="260"/>
      <c r="B33" s="261"/>
      <c r="C33" s="261"/>
      <c r="D33" s="261"/>
      <c r="E33" s="261"/>
      <c r="F33" s="261"/>
      <c r="G33" s="261"/>
      <c r="H33" s="261"/>
      <c r="I33" s="261"/>
      <c r="J33" s="261"/>
      <c r="K33" s="262"/>
    </row>
    <row r="34" spans="1:11" ht="15.95" customHeight="1">
      <c r="A34" s="222" t="s">
        <v>203</v>
      </c>
      <c r="B34" s="132"/>
      <c r="C34" s="132"/>
      <c r="D34" s="132"/>
      <c r="E34" s="132"/>
      <c r="F34" s="132"/>
      <c r="G34" s="132"/>
      <c r="H34" s="132"/>
      <c r="I34" s="132"/>
      <c r="J34" s="132"/>
      <c r="K34" s="133"/>
    </row>
    <row r="35" spans="1:11" ht="15.95" customHeight="1">
      <c r="A35" s="260"/>
      <c r="B35" s="261"/>
      <c r="C35" s="261"/>
      <c r="D35" s="261"/>
      <c r="E35" s="261"/>
      <c r="F35" s="261"/>
      <c r="G35" s="261"/>
      <c r="H35" s="261"/>
      <c r="I35" s="261"/>
      <c r="J35" s="261"/>
      <c r="K35" s="262"/>
    </row>
    <row r="36" spans="1:11" ht="15.95" customHeight="1">
      <c r="A36" s="260"/>
      <c r="B36" s="261"/>
      <c r="C36" s="261"/>
      <c r="D36" s="261"/>
      <c r="E36" s="261"/>
      <c r="F36" s="261"/>
      <c r="G36" s="261"/>
      <c r="H36" s="261"/>
      <c r="I36" s="261"/>
      <c r="J36" s="261"/>
      <c r="K36" s="262"/>
    </row>
    <row r="37" spans="1:11" ht="15.95" customHeight="1">
      <c r="A37" s="260"/>
      <c r="B37" s="261"/>
      <c r="C37" s="261"/>
      <c r="D37" s="261"/>
      <c r="E37" s="261"/>
      <c r="F37" s="261"/>
      <c r="G37" s="261"/>
      <c r="H37" s="261"/>
      <c r="I37" s="261"/>
      <c r="J37" s="261"/>
      <c r="K37" s="262"/>
    </row>
    <row r="38" spans="1:11" ht="15.95" customHeight="1">
      <c r="A38" s="260"/>
      <c r="B38" s="261"/>
      <c r="C38" s="261"/>
      <c r="D38" s="261"/>
      <c r="E38" s="261"/>
      <c r="F38" s="261"/>
      <c r="G38" s="261"/>
      <c r="H38" s="261"/>
      <c r="I38" s="261"/>
      <c r="J38" s="261"/>
      <c r="K38" s="262"/>
    </row>
    <row r="39" spans="1:11" ht="15.95" customHeight="1">
      <c r="A39" s="260"/>
      <c r="B39" s="261"/>
      <c r="C39" s="261"/>
      <c r="D39" s="261"/>
      <c r="E39" s="261"/>
      <c r="F39" s="261"/>
      <c r="G39" s="261"/>
      <c r="H39" s="261"/>
      <c r="I39" s="261"/>
      <c r="J39" s="261"/>
      <c r="K39" s="262"/>
    </row>
    <row r="40" spans="1:11" ht="15.95" customHeight="1">
      <c r="A40" s="222" t="s">
        <v>204</v>
      </c>
      <c r="B40" s="132"/>
      <c r="C40" s="132"/>
      <c r="D40" s="132"/>
      <c r="E40" s="132"/>
      <c r="F40" s="132"/>
      <c r="G40" s="132"/>
      <c r="H40" s="132"/>
      <c r="I40" s="132"/>
      <c r="J40" s="132"/>
      <c r="K40" s="133"/>
    </row>
    <row r="41" spans="1:11" ht="15.95" customHeight="1">
      <c r="A41" s="260"/>
      <c r="B41" s="261"/>
      <c r="C41" s="261"/>
      <c r="D41" s="261"/>
      <c r="E41" s="261"/>
      <c r="F41" s="261"/>
      <c r="G41" s="261"/>
      <c r="H41" s="261"/>
      <c r="I41" s="261"/>
      <c r="J41" s="261"/>
      <c r="K41" s="262"/>
    </row>
    <row r="42" spans="1:11" ht="15.95" customHeight="1">
      <c r="A42" s="260"/>
      <c r="B42" s="261"/>
      <c r="C42" s="261"/>
      <c r="D42" s="261"/>
      <c r="E42" s="261"/>
      <c r="F42" s="261"/>
      <c r="G42" s="261"/>
      <c r="H42" s="261"/>
      <c r="I42" s="261"/>
      <c r="J42" s="261"/>
      <c r="K42" s="262"/>
    </row>
    <row r="43" spans="1:11" ht="15.95" customHeight="1">
      <c r="A43" s="260"/>
      <c r="B43" s="261"/>
      <c r="C43" s="261"/>
      <c r="D43" s="261"/>
      <c r="E43" s="261"/>
      <c r="F43" s="261"/>
      <c r="G43" s="261"/>
      <c r="H43" s="261"/>
      <c r="I43" s="261"/>
      <c r="J43" s="261"/>
      <c r="K43" s="262"/>
    </row>
    <row r="44" spans="1:11" ht="15.95" customHeight="1">
      <c r="A44" s="260"/>
      <c r="B44" s="261"/>
      <c r="C44" s="261"/>
      <c r="D44" s="261"/>
      <c r="E44" s="261"/>
      <c r="F44" s="261"/>
      <c r="G44" s="261"/>
      <c r="H44" s="261"/>
      <c r="I44" s="261"/>
      <c r="J44" s="261"/>
      <c r="K44" s="262"/>
    </row>
    <row r="45" spans="1:11" ht="15.95" customHeight="1">
      <c r="A45" s="260"/>
      <c r="B45" s="261"/>
      <c r="C45" s="261"/>
      <c r="D45" s="261"/>
      <c r="E45" s="261"/>
      <c r="F45" s="261"/>
      <c r="G45" s="261"/>
      <c r="H45" s="261"/>
      <c r="I45" s="261"/>
      <c r="J45" s="261"/>
      <c r="K45" s="262"/>
    </row>
    <row r="46" spans="1:11" ht="15.95" customHeight="1">
      <c r="A46" s="222" t="s">
        <v>205</v>
      </c>
      <c r="B46" s="132"/>
      <c r="C46" s="132"/>
      <c r="D46" s="132"/>
      <c r="E46" s="132"/>
      <c r="F46" s="132"/>
      <c r="G46" s="132"/>
      <c r="H46" s="132"/>
      <c r="I46" s="132"/>
      <c r="J46" s="132"/>
      <c r="K46" s="133"/>
    </row>
    <row r="47" spans="1:11" ht="15.95" customHeight="1">
      <c r="A47" s="260"/>
      <c r="B47" s="261"/>
      <c r="C47" s="261"/>
      <c r="D47" s="261"/>
      <c r="E47" s="261"/>
      <c r="F47" s="261"/>
      <c r="G47" s="261"/>
      <c r="H47" s="261"/>
      <c r="I47" s="261"/>
      <c r="J47" s="261"/>
      <c r="K47" s="262"/>
    </row>
    <row r="48" spans="1:11" ht="15.95" customHeight="1">
      <c r="A48" s="260"/>
      <c r="B48" s="261"/>
      <c r="C48" s="261"/>
      <c r="D48" s="261"/>
      <c r="E48" s="261"/>
      <c r="F48" s="261"/>
      <c r="G48" s="261"/>
      <c r="H48" s="261"/>
      <c r="I48" s="261"/>
      <c r="J48" s="261"/>
      <c r="K48" s="262"/>
    </row>
    <row r="49" spans="1:11" ht="15.95" customHeight="1">
      <c r="A49" s="260"/>
      <c r="B49" s="261"/>
      <c r="C49" s="261"/>
      <c r="D49" s="261"/>
      <c r="E49" s="261"/>
      <c r="F49" s="261"/>
      <c r="G49" s="261"/>
      <c r="H49" s="261"/>
      <c r="I49" s="261"/>
      <c r="J49" s="261"/>
      <c r="K49" s="262"/>
    </row>
    <row r="50" spans="1:11" ht="15.95" customHeight="1">
      <c r="A50" s="260"/>
      <c r="B50" s="261"/>
      <c r="C50" s="261"/>
      <c r="D50" s="261"/>
      <c r="E50" s="261"/>
      <c r="F50" s="261"/>
      <c r="G50" s="261"/>
      <c r="H50" s="261"/>
      <c r="I50" s="261"/>
      <c r="J50" s="261"/>
      <c r="K50" s="262"/>
    </row>
    <row r="51" spans="1:11" ht="15.95" customHeight="1">
      <c r="A51" s="260"/>
      <c r="B51" s="261"/>
      <c r="C51" s="261"/>
      <c r="D51" s="261"/>
      <c r="E51" s="261"/>
      <c r="F51" s="261"/>
      <c r="G51" s="261"/>
      <c r="H51" s="261"/>
      <c r="I51" s="261"/>
      <c r="J51" s="261"/>
      <c r="K51" s="262"/>
    </row>
    <row r="52" spans="1:11" ht="15.95" customHeight="1">
      <c r="A52" s="222" t="s">
        <v>206</v>
      </c>
      <c r="B52" s="132"/>
      <c r="C52" s="132"/>
      <c r="D52" s="132"/>
      <c r="E52" s="132"/>
      <c r="F52" s="132"/>
      <c r="G52" s="132"/>
      <c r="H52" s="132"/>
      <c r="I52" s="132"/>
      <c r="J52" s="132"/>
      <c r="K52" s="133"/>
    </row>
    <row r="53" spans="1:11" ht="15.95" customHeight="1">
      <c r="A53" s="260"/>
      <c r="B53" s="261"/>
      <c r="C53" s="261"/>
      <c r="D53" s="261"/>
      <c r="E53" s="261"/>
      <c r="F53" s="261"/>
      <c r="G53" s="261"/>
      <c r="H53" s="261"/>
      <c r="I53" s="261"/>
      <c r="J53" s="261"/>
      <c r="K53" s="262"/>
    </row>
    <row r="54" spans="1:11" ht="15.95" customHeight="1">
      <c r="A54" s="260"/>
      <c r="B54" s="261"/>
      <c r="C54" s="261"/>
      <c r="D54" s="261"/>
      <c r="E54" s="261"/>
      <c r="F54" s="261"/>
      <c r="G54" s="261"/>
      <c r="H54" s="261"/>
      <c r="I54" s="261"/>
      <c r="J54" s="261"/>
      <c r="K54" s="262"/>
    </row>
    <row r="55" spans="1:11" ht="15.95" customHeight="1">
      <c r="A55" s="260"/>
      <c r="B55" s="261"/>
      <c r="C55" s="261"/>
      <c r="D55" s="261"/>
      <c r="E55" s="261"/>
      <c r="F55" s="261"/>
      <c r="G55" s="261"/>
      <c r="H55" s="261"/>
      <c r="I55" s="261"/>
      <c r="J55" s="261"/>
      <c r="K55" s="262"/>
    </row>
    <row r="56" spans="1:11" ht="15.95" customHeight="1">
      <c r="A56" s="260"/>
      <c r="B56" s="261"/>
      <c r="C56" s="261"/>
      <c r="D56" s="261"/>
      <c r="E56" s="261"/>
      <c r="F56" s="261"/>
      <c r="G56" s="261"/>
      <c r="H56" s="261"/>
      <c r="I56" s="261"/>
      <c r="J56" s="261"/>
      <c r="K56" s="262"/>
    </row>
    <row r="57" spans="1:11" ht="15.95" customHeight="1">
      <c r="A57" s="260"/>
      <c r="B57" s="261"/>
      <c r="C57" s="261"/>
      <c r="D57" s="261"/>
      <c r="E57" s="261"/>
      <c r="F57" s="261"/>
      <c r="G57" s="261"/>
      <c r="H57" s="261"/>
      <c r="I57" s="261"/>
      <c r="J57" s="261"/>
      <c r="K57" s="262"/>
    </row>
    <row r="58" spans="1:11" ht="15.95" customHeight="1" thickBot="1">
      <c r="A58" s="134"/>
      <c r="B58" s="135"/>
      <c r="C58" s="135"/>
      <c r="D58" s="135"/>
      <c r="E58" s="135"/>
      <c r="F58" s="135"/>
      <c r="G58" s="135"/>
      <c r="H58" s="135"/>
      <c r="I58" s="135"/>
      <c r="J58" s="135"/>
      <c r="K58" s="136"/>
    </row>
    <row r="59" spans="1:11" ht="13.5" customHeight="1"/>
    <row r="60" spans="1:11" ht="13.5" customHeight="1"/>
    <row r="61" spans="1:11" ht="13.5" customHeight="1"/>
    <row r="62" spans="1:11" ht="13.5" customHeight="1"/>
    <row r="63" spans="1:11" ht="13.5" customHeight="1"/>
    <row r="64" spans="1:11"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sheetData>
  <mergeCells count="12">
    <mergeCell ref="A53:K57"/>
    <mergeCell ref="A1:B1"/>
    <mergeCell ref="A2:K2"/>
    <mergeCell ref="A4:A7"/>
    <mergeCell ref="B4:K7"/>
    <mergeCell ref="A11:K15"/>
    <mergeCell ref="A17:K21"/>
    <mergeCell ref="A23:K27"/>
    <mergeCell ref="A29:K33"/>
    <mergeCell ref="A35:K39"/>
    <mergeCell ref="A41:K45"/>
    <mergeCell ref="A47:K51"/>
  </mergeCells>
  <phoneticPr fontId="2"/>
  <pageMargins left="0.74803149606299213" right="0.74803149606299213" top="0.78740157480314965" bottom="0.78740157480314965"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52"/>
  <sheetViews>
    <sheetView showGridLines="0" view="pageBreakPreview" zoomScale="70" zoomScaleNormal="75" zoomScaleSheetLayoutView="70" workbookViewId="0">
      <pane xSplit="3" ySplit="4" topLeftCell="D5" activePane="bottomRight" state="frozen"/>
      <selection activeCell="G6" sqref="G6"/>
      <selection pane="topRight" activeCell="G6" sqref="G6"/>
      <selection pane="bottomLeft" activeCell="G6" sqref="G6"/>
      <selection pane="bottomRight" activeCell="G6" sqref="G6"/>
    </sheetView>
  </sheetViews>
  <sheetFormatPr defaultRowHeight="13.5"/>
  <cols>
    <col min="1" max="1" width="9" style="3"/>
    <col min="2" max="2" width="19" style="3" customWidth="1"/>
    <col min="3" max="3" width="24.125" style="3" customWidth="1"/>
    <col min="4" max="4" width="12.625" style="3" customWidth="1"/>
    <col min="5" max="5" width="2.625" style="3" customWidth="1"/>
    <col min="6" max="6" width="10.625" style="3" customWidth="1"/>
    <col min="7" max="7" width="2.625" style="3" customWidth="1"/>
    <col min="8" max="8" width="10.625" style="3" customWidth="1"/>
    <col min="9" max="9" width="2.625" style="3" customWidth="1"/>
    <col min="10" max="10" width="10.625" style="3" customWidth="1"/>
    <col min="11" max="11" width="2.625" style="3" customWidth="1"/>
    <col min="12" max="12" width="10.625" style="3" customWidth="1"/>
    <col min="13" max="13" width="2.625" style="3" customWidth="1"/>
    <col min="14" max="14" width="10.625" style="3" customWidth="1"/>
    <col min="15" max="15" width="2.625" style="3" customWidth="1"/>
    <col min="16" max="16" width="10.625" style="3" customWidth="1"/>
    <col min="17" max="17" width="2.625" style="3" customWidth="1"/>
    <col min="18" max="18" width="10.625" style="3" customWidth="1"/>
    <col min="19" max="19" width="2.625" style="3" customWidth="1"/>
    <col min="20" max="20" width="10.625" style="3" customWidth="1"/>
    <col min="21" max="21" width="2.625" style="3" customWidth="1"/>
    <col min="22" max="22" width="10.625" style="3" customWidth="1"/>
    <col min="23" max="23" width="2.625" style="3" customWidth="1"/>
    <col min="24" max="24" width="10.625" style="3" customWidth="1"/>
    <col min="25" max="25" width="2.625" style="3" customWidth="1"/>
    <col min="26" max="26" width="10.625" style="3" customWidth="1"/>
    <col min="27" max="16384" width="9" style="3"/>
  </cols>
  <sheetData>
    <row r="1" spans="1:26" ht="30" customHeight="1">
      <c r="A1" s="285" t="s">
        <v>142</v>
      </c>
      <c r="B1" s="285"/>
      <c r="C1" s="285"/>
      <c r="D1" s="285"/>
      <c r="E1" s="285"/>
      <c r="F1" s="285"/>
      <c r="G1" s="285"/>
      <c r="H1" s="285"/>
      <c r="I1" s="285"/>
      <c r="J1" s="285"/>
      <c r="K1" s="285"/>
      <c r="L1" s="285"/>
      <c r="M1" s="285"/>
      <c r="N1" s="285"/>
      <c r="O1" s="285"/>
      <c r="P1" s="285"/>
    </row>
    <row r="2" spans="1:26">
      <c r="O2" s="286"/>
      <c r="P2" s="286"/>
      <c r="W2" s="287"/>
      <c r="X2" s="287"/>
      <c r="Y2" s="286" t="s">
        <v>9</v>
      </c>
      <c r="Z2" s="286"/>
    </row>
    <row r="3" spans="1:26" ht="15.2" customHeight="1">
      <c r="A3" s="288" t="s">
        <v>13</v>
      </c>
      <c r="B3" s="289"/>
      <c r="C3" s="289"/>
      <c r="D3" s="288" t="s">
        <v>14</v>
      </c>
      <c r="E3" s="290" t="s">
        <v>96</v>
      </c>
      <c r="F3" s="291"/>
      <c r="G3" s="294" t="s">
        <v>15</v>
      </c>
      <c r="H3" s="295"/>
      <c r="I3" s="106">
        <v>1</v>
      </c>
      <c r="J3" s="4" t="s">
        <v>16</v>
      </c>
      <c r="K3" s="5">
        <v>2</v>
      </c>
      <c r="L3" s="107" t="s">
        <v>17</v>
      </c>
      <c r="M3" s="5">
        <v>3</v>
      </c>
      <c r="N3" s="107" t="s">
        <v>18</v>
      </c>
      <c r="O3" s="5">
        <v>4</v>
      </c>
      <c r="P3" s="4" t="s">
        <v>19</v>
      </c>
      <c r="Q3" s="106">
        <v>5</v>
      </c>
      <c r="R3" s="4" t="s">
        <v>16</v>
      </c>
      <c r="S3" s="5">
        <v>6</v>
      </c>
      <c r="T3" s="107" t="s">
        <v>17</v>
      </c>
      <c r="U3" s="5">
        <v>7</v>
      </c>
      <c r="V3" s="107" t="s">
        <v>18</v>
      </c>
      <c r="W3" s="5">
        <v>8</v>
      </c>
      <c r="X3" s="4" t="s">
        <v>19</v>
      </c>
      <c r="Y3" s="5">
        <v>9</v>
      </c>
      <c r="Z3" s="4" t="s">
        <v>19</v>
      </c>
    </row>
    <row r="4" spans="1:26" ht="18" customHeight="1">
      <c r="A4" s="289"/>
      <c r="B4" s="289"/>
      <c r="C4" s="289"/>
      <c r="D4" s="288"/>
      <c r="E4" s="292"/>
      <c r="F4" s="293"/>
      <c r="G4" s="296"/>
      <c r="H4" s="297"/>
      <c r="I4" s="298" t="s">
        <v>20</v>
      </c>
      <c r="J4" s="299"/>
      <c r="K4" s="6"/>
      <c r="L4" s="106" t="s">
        <v>20</v>
      </c>
      <c r="M4" s="111"/>
      <c r="N4" s="4" t="s">
        <v>20</v>
      </c>
      <c r="O4" s="107"/>
      <c r="P4" s="4" t="s">
        <v>20</v>
      </c>
      <c r="Q4" s="106"/>
      <c r="R4" s="106" t="s">
        <v>20</v>
      </c>
      <c r="S4" s="6"/>
      <c r="T4" s="106" t="s">
        <v>20</v>
      </c>
      <c r="U4" s="111"/>
      <c r="V4" s="4" t="s">
        <v>20</v>
      </c>
      <c r="W4" s="107"/>
      <c r="X4" s="4" t="s">
        <v>20</v>
      </c>
      <c r="Y4" s="107"/>
      <c r="Z4" s="4" t="s">
        <v>20</v>
      </c>
    </row>
    <row r="5" spans="1:26" ht="17.100000000000001" customHeight="1">
      <c r="A5" s="105" t="s">
        <v>21</v>
      </c>
      <c r="B5" s="7"/>
      <c r="C5" s="104"/>
      <c r="D5" s="8">
        <f t="shared" ref="D5:D12" si="0">F5+H5</f>
        <v>36137</v>
      </c>
      <c r="E5" s="8"/>
      <c r="F5" s="8">
        <f>SUM(F6:F9)+F12</f>
        <v>13914</v>
      </c>
      <c r="G5" s="8"/>
      <c r="H5" s="8">
        <f t="shared" ref="H5:H12" si="1">J5</f>
        <v>22223</v>
      </c>
      <c r="I5" s="8"/>
      <c r="J5" s="8">
        <f>SUM(J6:J9)+J12</f>
        <v>22223</v>
      </c>
      <c r="K5" s="6"/>
      <c r="L5" s="6"/>
      <c r="M5" s="6"/>
      <c r="N5" s="6"/>
      <c r="O5" s="6"/>
      <c r="P5" s="6"/>
      <c r="Q5" s="6"/>
      <c r="R5" s="6"/>
      <c r="S5" s="6"/>
      <c r="T5" s="6"/>
      <c r="U5" s="6"/>
      <c r="V5" s="6"/>
      <c r="W5" s="6"/>
      <c r="X5" s="6"/>
      <c r="Y5" s="6"/>
      <c r="Z5" s="6"/>
    </row>
    <row r="6" spans="1:26" ht="17.100000000000001" customHeight="1">
      <c r="A6" s="9"/>
      <c r="B6" s="280" t="s">
        <v>22</v>
      </c>
      <c r="C6" s="281"/>
      <c r="D6" s="8">
        <f t="shared" si="0"/>
        <v>2795</v>
      </c>
      <c r="E6" s="8"/>
      <c r="F6" s="8">
        <v>572</v>
      </c>
      <c r="G6" s="8"/>
      <c r="H6" s="8">
        <f t="shared" si="1"/>
        <v>2223</v>
      </c>
      <c r="I6" s="8"/>
      <c r="J6" s="8">
        <v>2223</v>
      </c>
      <c r="K6" s="6"/>
      <c r="L6" s="6"/>
      <c r="M6" s="6"/>
      <c r="N6" s="6"/>
      <c r="O6" s="6"/>
      <c r="P6" s="6"/>
      <c r="Q6" s="6"/>
      <c r="R6" s="6"/>
      <c r="S6" s="6"/>
      <c r="T6" s="6"/>
      <c r="U6" s="6"/>
      <c r="V6" s="6"/>
      <c r="W6" s="6"/>
      <c r="X6" s="6"/>
      <c r="Y6" s="6"/>
      <c r="Z6" s="6"/>
    </row>
    <row r="7" spans="1:26" ht="17.100000000000001" customHeight="1">
      <c r="A7" s="9"/>
      <c r="B7" s="280" t="s">
        <v>207</v>
      </c>
      <c r="C7" s="281"/>
      <c r="D7" s="8">
        <f t="shared" si="0"/>
        <v>32425</v>
      </c>
      <c r="E7" s="8"/>
      <c r="F7" s="8">
        <v>12425</v>
      </c>
      <c r="G7" s="8"/>
      <c r="H7" s="8">
        <f t="shared" si="1"/>
        <v>20000</v>
      </c>
      <c r="I7" s="8"/>
      <c r="J7" s="8">
        <v>20000</v>
      </c>
      <c r="K7" s="6"/>
      <c r="L7" s="6"/>
      <c r="M7" s="6"/>
      <c r="N7" s="6"/>
      <c r="O7" s="6"/>
      <c r="P7" s="6"/>
      <c r="Q7" s="6"/>
      <c r="R7" s="6"/>
      <c r="S7" s="6"/>
      <c r="T7" s="6"/>
      <c r="U7" s="6"/>
      <c r="V7" s="6"/>
      <c r="W7" s="6"/>
      <c r="X7" s="6"/>
      <c r="Y7" s="6"/>
      <c r="Z7" s="6"/>
    </row>
    <row r="8" spans="1:26" ht="17.100000000000001" customHeight="1">
      <c r="A8" s="9"/>
      <c r="B8" s="280" t="s">
        <v>208</v>
      </c>
      <c r="C8" s="281"/>
      <c r="D8" s="8">
        <f t="shared" si="0"/>
        <v>0</v>
      </c>
      <c r="E8" s="8"/>
      <c r="F8" s="8"/>
      <c r="G8" s="8"/>
      <c r="H8" s="8">
        <f t="shared" si="1"/>
        <v>0</v>
      </c>
      <c r="I8" s="8"/>
      <c r="J8" s="8">
        <v>0</v>
      </c>
      <c r="K8" s="6"/>
      <c r="L8" s="6"/>
      <c r="M8" s="6"/>
      <c r="N8" s="6"/>
      <c r="O8" s="6"/>
      <c r="P8" s="6"/>
      <c r="Q8" s="6"/>
      <c r="R8" s="6"/>
      <c r="S8" s="6"/>
      <c r="T8" s="6"/>
      <c r="U8" s="6"/>
      <c r="V8" s="6"/>
      <c r="W8" s="6"/>
      <c r="X8" s="6"/>
      <c r="Y8" s="6"/>
      <c r="Z8" s="6"/>
    </row>
    <row r="9" spans="1:26" ht="17.100000000000001" customHeight="1">
      <c r="A9" s="9"/>
      <c r="B9" s="282" t="s">
        <v>182</v>
      </c>
      <c r="C9" s="281"/>
      <c r="D9" s="8">
        <f t="shared" si="0"/>
        <v>0</v>
      </c>
      <c r="E9" s="8"/>
      <c r="F9" s="8">
        <f>SUM(F10:F11)</f>
        <v>0</v>
      </c>
      <c r="G9" s="8"/>
      <c r="H9" s="8">
        <f t="shared" si="1"/>
        <v>0</v>
      </c>
      <c r="I9" s="8"/>
      <c r="J9" s="8">
        <f>SUM(J10:J11)</f>
        <v>0</v>
      </c>
      <c r="K9" s="6"/>
      <c r="L9" s="6"/>
      <c r="M9" s="6"/>
      <c r="N9" s="6"/>
      <c r="O9" s="6"/>
      <c r="P9" s="6"/>
      <c r="Q9" s="6"/>
      <c r="R9" s="6"/>
      <c r="S9" s="6"/>
      <c r="T9" s="6"/>
      <c r="U9" s="6"/>
      <c r="V9" s="6"/>
      <c r="W9" s="6"/>
      <c r="X9" s="6"/>
      <c r="Y9" s="6"/>
      <c r="Z9" s="6"/>
    </row>
    <row r="10" spans="1:26" ht="17.100000000000001" customHeight="1">
      <c r="A10" s="9"/>
      <c r="B10" s="10"/>
      <c r="C10" s="6" t="s">
        <v>24</v>
      </c>
      <c r="D10" s="8">
        <f t="shared" si="0"/>
        <v>0</v>
      </c>
      <c r="E10" s="8"/>
      <c r="F10" s="8"/>
      <c r="G10" s="8"/>
      <c r="H10" s="8">
        <f t="shared" si="1"/>
        <v>0</v>
      </c>
      <c r="I10" s="8"/>
      <c r="J10" s="8">
        <v>0</v>
      </c>
      <c r="K10" s="6"/>
      <c r="L10" s="6"/>
      <c r="M10" s="6"/>
      <c r="N10" s="6"/>
      <c r="O10" s="6"/>
      <c r="P10" s="6"/>
      <c r="Q10" s="6"/>
      <c r="R10" s="6"/>
      <c r="S10" s="6"/>
      <c r="T10" s="6"/>
      <c r="U10" s="6"/>
      <c r="V10" s="6"/>
      <c r="W10" s="6"/>
      <c r="X10" s="6"/>
      <c r="Y10" s="6"/>
      <c r="Z10" s="6"/>
    </row>
    <row r="11" spans="1:26" ht="17.100000000000001" customHeight="1">
      <c r="A11" s="9"/>
      <c r="B11" s="10"/>
      <c r="C11" s="6" t="s">
        <v>25</v>
      </c>
      <c r="D11" s="8">
        <f t="shared" si="0"/>
        <v>0</v>
      </c>
      <c r="E11" s="8"/>
      <c r="F11" s="8"/>
      <c r="G11" s="8"/>
      <c r="H11" s="8">
        <f t="shared" si="1"/>
        <v>0</v>
      </c>
      <c r="I11" s="8"/>
      <c r="J11" s="8">
        <v>0</v>
      </c>
      <c r="K11" s="6"/>
      <c r="L11" s="6"/>
      <c r="M11" s="6"/>
      <c r="N11" s="6"/>
      <c r="O11" s="6"/>
      <c r="P11" s="6"/>
      <c r="Q11" s="6"/>
      <c r="R11" s="6"/>
      <c r="S11" s="6"/>
      <c r="T11" s="6"/>
      <c r="U11" s="6"/>
      <c r="V11" s="6"/>
      <c r="W11" s="6"/>
      <c r="X11" s="6"/>
      <c r="Y11" s="6"/>
      <c r="Z11" s="6"/>
    </row>
    <row r="12" spans="1:26" ht="17.100000000000001" customHeight="1">
      <c r="A12" s="9"/>
      <c r="B12" s="283" t="s">
        <v>114</v>
      </c>
      <c r="C12" s="284"/>
      <c r="D12" s="8">
        <f t="shared" si="0"/>
        <v>917</v>
      </c>
      <c r="E12" s="8"/>
      <c r="F12" s="8">
        <v>917</v>
      </c>
      <c r="G12" s="8"/>
      <c r="H12" s="8">
        <f t="shared" si="1"/>
        <v>0</v>
      </c>
      <c r="I12" s="8"/>
      <c r="J12" s="8">
        <v>0</v>
      </c>
      <c r="K12" s="6"/>
      <c r="L12" s="6"/>
      <c r="M12" s="6"/>
      <c r="N12" s="6"/>
      <c r="O12" s="6"/>
      <c r="P12" s="6"/>
      <c r="Q12" s="6"/>
      <c r="R12" s="6"/>
      <c r="S12" s="6"/>
      <c r="T12" s="6"/>
      <c r="U12" s="6"/>
      <c r="V12" s="6"/>
      <c r="W12" s="6"/>
      <c r="X12" s="6"/>
      <c r="Y12" s="6"/>
      <c r="Z12" s="6"/>
    </row>
    <row r="13" spans="1:26" ht="17.100000000000001" customHeight="1">
      <c r="A13" s="105" t="s">
        <v>26</v>
      </c>
      <c r="B13" s="7"/>
      <c r="C13" s="104"/>
      <c r="D13" s="8">
        <f>D14+D23+D24</f>
        <v>6863</v>
      </c>
      <c r="E13" s="8"/>
      <c r="F13" s="8">
        <f>F14+F23+F24</f>
        <v>6341</v>
      </c>
      <c r="G13" s="8"/>
      <c r="H13" s="8">
        <f>H14+H23+H24</f>
        <v>522</v>
      </c>
      <c r="I13" s="8"/>
      <c r="J13" s="8">
        <f>J14+J23+J24</f>
        <v>522</v>
      </c>
      <c r="K13" s="6"/>
      <c r="L13" s="6"/>
      <c r="M13" s="6"/>
      <c r="N13" s="6"/>
      <c r="O13" s="6"/>
      <c r="P13" s="6"/>
      <c r="Q13" s="6"/>
      <c r="R13" s="6"/>
      <c r="S13" s="6"/>
      <c r="T13" s="6"/>
      <c r="U13" s="6"/>
      <c r="V13" s="6"/>
      <c r="W13" s="6"/>
      <c r="X13" s="6"/>
      <c r="Y13" s="6"/>
      <c r="Z13" s="6"/>
    </row>
    <row r="14" spans="1:26" ht="17.100000000000001" customHeight="1">
      <c r="A14" s="9"/>
      <c r="B14" s="103" t="s">
        <v>6</v>
      </c>
      <c r="C14" s="11"/>
      <c r="D14" s="8">
        <f t="shared" ref="D14:D39" si="2">F14+H14</f>
        <v>1938</v>
      </c>
      <c r="E14" s="8"/>
      <c r="F14" s="8">
        <f>SUM(F15:F22)</f>
        <v>1938</v>
      </c>
      <c r="G14" s="8"/>
      <c r="H14" s="8">
        <f t="shared" ref="H14:H39" si="3">J14</f>
        <v>0</v>
      </c>
      <c r="I14" s="8"/>
      <c r="J14" s="8">
        <f>SUM(J15:J22)</f>
        <v>0</v>
      </c>
      <c r="K14" s="6"/>
      <c r="L14" s="6"/>
      <c r="M14" s="6"/>
      <c r="N14" s="6"/>
      <c r="O14" s="6"/>
      <c r="P14" s="6"/>
      <c r="Q14" s="6"/>
      <c r="R14" s="6"/>
      <c r="S14" s="6"/>
      <c r="T14" s="6"/>
      <c r="U14" s="6"/>
      <c r="V14" s="6"/>
      <c r="W14" s="6"/>
      <c r="X14" s="6"/>
      <c r="Y14" s="6"/>
      <c r="Z14" s="6"/>
    </row>
    <row r="15" spans="1:26" ht="17.100000000000001" customHeight="1">
      <c r="A15" s="9"/>
      <c r="B15" s="9"/>
      <c r="C15" s="12" t="s">
        <v>7</v>
      </c>
      <c r="D15" s="8">
        <f t="shared" si="2"/>
        <v>512</v>
      </c>
      <c r="E15" s="8"/>
      <c r="F15" s="8">
        <v>512</v>
      </c>
      <c r="G15" s="8"/>
      <c r="H15" s="8">
        <f t="shared" si="3"/>
        <v>0</v>
      </c>
      <c r="I15" s="8"/>
      <c r="J15" s="8">
        <v>0</v>
      </c>
      <c r="K15" s="6"/>
      <c r="L15" s="6"/>
      <c r="M15" s="6"/>
      <c r="N15" s="6"/>
      <c r="O15" s="6"/>
      <c r="P15" s="6"/>
      <c r="Q15" s="6"/>
      <c r="R15" s="6"/>
      <c r="S15" s="6"/>
      <c r="T15" s="6"/>
      <c r="U15" s="6"/>
      <c r="V15" s="6"/>
      <c r="W15" s="6"/>
      <c r="X15" s="6"/>
      <c r="Y15" s="6"/>
      <c r="Z15" s="6"/>
    </row>
    <row r="16" spans="1:26" ht="17.100000000000001" customHeight="1">
      <c r="A16" s="9"/>
      <c r="B16" s="9"/>
      <c r="C16" s="12" t="s">
        <v>27</v>
      </c>
      <c r="D16" s="8">
        <f t="shared" si="2"/>
        <v>0</v>
      </c>
      <c r="E16" s="8"/>
      <c r="F16" s="8">
        <v>0</v>
      </c>
      <c r="G16" s="8"/>
      <c r="H16" s="8">
        <f t="shared" si="3"/>
        <v>0</v>
      </c>
      <c r="I16" s="8"/>
      <c r="J16" s="8">
        <v>0</v>
      </c>
      <c r="K16" s="6"/>
      <c r="L16" s="6"/>
      <c r="M16" s="6"/>
      <c r="N16" s="6"/>
      <c r="O16" s="6"/>
      <c r="P16" s="6"/>
      <c r="Q16" s="6"/>
      <c r="R16" s="6"/>
      <c r="S16" s="6"/>
      <c r="T16" s="6"/>
      <c r="U16" s="6"/>
      <c r="V16" s="6"/>
      <c r="W16" s="6"/>
      <c r="X16" s="6"/>
      <c r="Y16" s="6"/>
      <c r="Z16" s="6"/>
    </row>
    <row r="17" spans="1:26" ht="17.100000000000001" customHeight="1">
      <c r="A17" s="9"/>
      <c r="B17" s="9"/>
      <c r="C17" s="12" t="s">
        <v>28</v>
      </c>
      <c r="D17" s="8">
        <f t="shared" si="2"/>
        <v>0</v>
      </c>
      <c r="E17" s="8"/>
      <c r="F17" s="8">
        <v>0</v>
      </c>
      <c r="G17" s="8"/>
      <c r="H17" s="8">
        <f t="shared" si="3"/>
        <v>0</v>
      </c>
      <c r="I17" s="8"/>
      <c r="J17" s="8">
        <v>0</v>
      </c>
      <c r="K17" s="6"/>
      <c r="L17" s="6"/>
      <c r="M17" s="6"/>
      <c r="N17" s="6"/>
      <c r="O17" s="6"/>
      <c r="P17" s="6"/>
      <c r="Q17" s="6"/>
      <c r="R17" s="6"/>
      <c r="S17" s="6"/>
      <c r="T17" s="6"/>
      <c r="U17" s="6"/>
      <c r="V17" s="6"/>
      <c r="W17" s="6"/>
      <c r="X17" s="6"/>
      <c r="Y17" s="6"/>
      <c r="Z17" s="6"/>
    </row>
    <row r="18" spans="1:26" ht="17.100000000000001" customHeight="1">
      <c r="A18" s="9"/>
      <c r="B18" s="9"/>
      <c r="C18" s="12" t="s">
        <v>29</v>
      </c>
      <c r="D18" s="8">
        <f t="shared" si="2"/>
        <v>1236</v>
      </c>
      <c r="E18" s="8"/>
      <c r="F18" s="8">
        <v>1236</v>
      </c>
      <c r="G18" s="8"/>
      <c r="H18" s="8">
        <f t="shared" si="3"/>
        <v>0</v>
      </c>
      <c r="I18" s="8"/>
      <c r="J18" s="8">
        <v>0</v>
      </c>
      <c r="K18" s="6"/>
      <c r="L18" s="6"/>
      <c r="M18" s="6"/>
      <c r="N18" s="6"/>
      <c r="O18" s="6"/>
      <c r="P18" s="6"/>
      <c r="Q18" s="6"/>
      <c r="R18" s="6"/>
      <c r="S18" s="6"/>
      <c r="T18" s="6"/>
      <c r="U18" s="6"/>
      <c r="V18" s="6"/>
      <c r="W18" s="6"/>
      <c r="X18" s="6"/>
      <c r="Y18" s="6"/>
      <c r="Z18" s="6"/>
    </row>
    <row r="19" spans="1:26" ht="17.100000000000001" customHeight="1">
      <c r="A19" s="9"/>
      <c r="B19" s="9"/>
      <c r="C19" s="12" t="s">
        <v>30</v>
      </c>
      <c r="D19" s="8">
        <f t="shared" si="2"/>
        <v>0</v>
      </c>
      <c r="E19" s="8"/>
      <c r="F19" s="8">
        <v>0</v>
      </c>
      <c r="G19" s="8"/>
      <c r="H19" s="8">
        <f t="shared" si="3"/>
        <v>0</v>
      </c>
      <c r="I19" s="8"/>
      <c r="J19" s="8">
        <v>0</v>
      </c>
      <c r="K19" s="6"/>
      <c r="L19" s="6"/>
      <c r="M19" s="6"/>
      <c r="N19" s="6"/>
      <c r="O19" s="6"/>
      <c r="P19" s="6"/>
      <c r="Q19" s="6"/>
      <c r="R19" s="6"/>
      <c r="S19" s="6"/>
      <c r="T19" s="6"/>
      <c r="U19" s="6"/>
      <c r="V19" s="6"/>
      <c r="W19" s="6"/>
      <c r="X19" s="6"/>
      <c r="Y19" s="6"/>
      <c r="Z19" s="6"/>
    </row>
    <row r="20" spans="1:26" ht="17.100000000000001" customHeight="1">
      <c r="A20" s="9"/>
      <c r="B20" s="9"/>
      <c r="C20" s="12" t="s">
        <v>31</v>
      </c>
      <c r="D20" s="8">
        <f t="shared" si="2"/>
        <v>190</v>
      </c>
      <c r="E20" s="8"/>
      <c r="F20" s="8">
        <v>190</v>
      </c>
      <c r="G20" s="8"/>
      <c r="H20" s="8">
        <f t="shared" si="3"/>
        <v>0</v>
      </c>
      <c r="I20" s="8"/>
      <c r="J20" s="8">
        <v>0</v>
      </c>
      <c r="K20" s="6"/>
      <c r="L20" s="6"/>
      <c r="M20" s="6"/>
      <c r="N20" s="6"/>
      <c r="O20" s="6"/>
      <c r="P20" s="6"/>
      <c r="Q20" s="6"/>
      <c r="R20" s="6"/>
      <c r="S20" s="6"/>
      <c r="T20" s="6"/>
      <c r="U20" s="6"/>
      <c r="V20" s="6"/>
      <c r="W20" s="6"/>
      <c r="X20" s="6"/>
      <c r="Y20" s="6"/>
      <c r="Z20" s="6"/>
    </row>
    <row r="21" spans="1:26" ht="17.100000000000001" customHeight="1">
      <c r="A21" s="9"/>
      <c r="B21" s="9"/>
      <c r="C21" s="12" t="s">
        <v>32</v>
      </c>
      <c r="D21" s="8">
        <f t="shared" si="2"/>
        <v>0</v>
      </c>
      <c r="E21" s="8"/>
      <c r="F21" s="8">
        <v>0</v>
      </c>
      <c r="G21" s="8"/>
      <c r="H21" s="8">
        <f t="shared" si="3"/>
        <v>0</v>
      </c>
      <c r="I21" s="8"/>
      <c r="J21" s="8">
        <v>0</v>
      </c>
      <c r="K21" s="6"/>
      <c r="L21" s="6"/>
      <c r="M21" s="6"/>
      <c r="N21" s="6"/>
      <c r="O21" s="6"/>
      <c r="P21" s="6"/>
      <c r="Q21" s="6"/>
      <c r="R21" s="6"/>
      <c r="S21" s="6"/>
      <c r="T21" s="6"/>
      <c r="U21" s="6"/>
      <c r="V21" s="6"/>
      <c r="W21" s="6"/>
      <c r="X21" s="6"/>
      <c r="Y21" s="6"/>
      <c r="Z21" s="6"/>
    </row>
    <row r="22" spans="1:26" ht="17.100000000000001" customHeight="1">
      <c r="A22" s="9"/>
      <c r="B22" s="9"/>
      <c r="C22" s="13" t="s">
        <v>33</v>
      </c>
      <c r="D22" s="8">
        <f t="shared" si="2"/>
        <v>0</v>
      </c>
      <c r="E22" s="8"/>
      <c r="F22" s="8">
        <v>0</v>
      </c>
      <c r="G22" s="8"/>
      <c r="H22" s="8">
        <f t="shared" si="3"/>
        <v>0</v>
      </c>
      <c r="I22" s="8"/>
      <c r="J22" s="8">
        <v>0</v>
      </c>
      <c r="K22" s="6"/>
      <c r="L22" s="6"/>
      <c r="M22" s="6"/>
      <c r="N22" s="6"/>
      <c r="O22" s="6"/>
      <c r="P22" s="6"/>
      <c r="Q22" s="6"/>
      <c r="R22" s="6"/>
      <c r="S22" s="6"/>
      <c r="T22" s="6"/>
      <c r="U22" s="6"/>
      <c r="V22" s="6"/>
      <c r="W22" s="6"/>
      <c r="X22" s="6"/>
      <c r="Y22" s="6"/>
      <c r="Z22" s="6"/>
    </row>
    <row r="23" spans="1:26" ht="17.100000000000001" customHeight="1">
      <c r="A23" s="9"/>
      <c r="B23" s="105" t="s">
        <v>34</v>
      </c>
      <c r="C23" s="104"/>
      <c r="D23" s="8">
        <f t="shared" si="2"/>
        <v>0</v>
      </c>
      <c r="E23" s="8"/>
      <c r="F23" s="8">
        <v>0</v>
      </c>
      <c r="G23" s="8"/>
      <c r="H23" s="8">
        <f t="shared" si="3"/>
        <v>0</v>
      </c>
      <c r="I23" s="8"/>
      <c r="J23" s="8">
        <v>0</v>
      </c>
      <c r="K23" s="6"/>
      <c r="L23" s="6"/>
      <c r="M23" s="6"/>
      <c r="N23" s="6"/>
      <c r="O23" s="6"/>
      <c r="P23" s="6"/>
      <c r="Q23" s="6"/>
      <c r="R23" s="6"/>
      <c r="S23" s="6"/>
      <c r="T23" s="6"/>
      <c r="U23" s="6"/>
      <c r="V23" s="6"/>
      <c r="W23" s="6"/>
      <c r="X23" s="6"/>
      <c r="Y23" s="6"/>
      <c r="Z23" s="6"/>
    </row>
    <row r="24" spans="1:26" ht="17.100000000000001" customHeight="1">
      <c r="A24" s="9"/>
      <c r="B24" s="9" t="s">
        <v>35</v>
      </c>
      <c r="C24" s="104"/>
      <c r="D24" s="8">
        <f t="shared" si="2"/>
        <v>4925</v>
      </c>
      <c r="E24" s="8"/>
      <c r="F24" s="8">
        <f>SUM(F25:F40)</f>
        <v>4403</v>
      </c>
      <c r="G24" s="8"/>
      <c r="H24" s="8">
        <f t="shared" si="3"/>
        <v>522</v>
      </c>
      <c r="I24" s="8"/>
      <c r="J24" s="8">
        <f>SUM(J25:J40)</f>
        <v>522</v>
      </c>
      <c r="K24" s="6"/>
      <c r="L24" s="6"/>
      <c r="M24" s="6"/>
      <c r="N24" s="6"/>
      <c r="O24" s="6"/>
      <c r="P24" s="6"/>
      <c r="Q24" s="6"/>
      <c r="R24" s="6"/>
      <c r="S24" s="6"/>
      <c r="T24" s="6"/>
      <c r="U24" s="6"/>
      <c r="V24" s="6"/>
      <c r="W24" s="6"/>
      <c r="X24" s="6"/>
      <c r="Y24" s="6"/>
      <c r="Z24" s="6"/>
    </row>
    <row r="25" spans="1:26" ht="17.100000000000001" customHeight="1">
      <c r="A25" s="9"/>
      <c r="B25" s="9"/>
      <c r="C25" s="1" t="s">
        <v>36</v>
      </c>
      <c r="D25" s="8">
        <f t="shared" si="2"/>
        <v>270</v>
      </c>
      <c r="E25" s="8"/>
      <c r="F25" s="8">
        <v>270</v>
      </c>
      <c r="G25" s="8"/>
      <c r="H25" s="8">
        <f t="shared" si="3"/>
        <v>0</v>
      </c>
      <c r="I25" s="8"/>
      <c r="J25" s="8">
        <v>0</v>
      </c>
      <c r="K25" s="6"/>
      <c r="L25" s="6"/>
      <c r="M25" s="6"/>
      <c r="N25" s="6"/>
      <c r="O25" s="6"/>
      <c r="P25" s="6"/>
      <c r="Q25" s="6"/>
      <c r="R25" s="6"/>
      <c r="S25" s="6"/>
      <c r="T25" s="6"/>
      <c r="U25" s="6"/>
      <c r="V25" s="6"/>
      <c r="W25" s="6"/>
      <c r="X25" s="6"/>
      <c r="Y25" s="6"/>
      <c r="Z25" s="6"/>
    </row>
    <row r="26" spans="1:26" ht="17.100000000000001" customHeight="1">
      <c r="A26" s="9"/>
      <c r="B26" s="9"/>
      <c r="C26" s="1" t="s">
        <v>112</v>
      </c>
      <c r="D26" s="8">
        <f t="shared" si="2"/>
        <v>0</v>
      </c>
      <c r="E26" s="8"/>
      <c r="F26" s="8">
        <v>0</v>
      </c>
      <c r="G26" s="8"/>
      <c r="H26" s="8">
        <f t="shared" si="3"/>
        <v>0</v>
      </c>
      <c r="I26" s="8"/>
      <c r="J26" s="8">
        <v>0</v>
      </c>
      <c r="K26" s="6"/>
      <c r="L26" s="6"/>
      <c r="M26" s="6"/>
      <c r="N26" s="6"/>
      <c r="O26" s="6"/>
      <c r="P26" s="6"/>
      <c r="Q26" s="6"/>
      <c r="R26" s="6"/>
      <c r="S26" s="6"/>
      <c r="T26" s="6"/>
      <c r="U26" s="6"/>
      <c r="V26" s="6"/>
      <c r="W26" s="6"/>
      <c r="X26" s="6"/>
      <c r="Y26" s="6"/>
      <c r="Z26" s="6"/>
    </row>
    <row r="27" spans="1:26" ht="17.100000000000001" customHeight="1">
      <c r="A27" s="9"/>
      <c r="B27" s="9"/>
      <c r="C27" s="1" t="s">
        <v>37</v>
      </c>
      <c r="D27" s="8">
        <f t="shared" si="2"/>
        <v>16</v>
      </c>
      <c r="E27" s="8"/>
      <c r="F27" s="8">
        <v>15</v>
      </c>
      <c r="G27" s="8"/>
      <c r="H27" s="8">
        <f t="shared" si="3"/>
        <v>1</v>
      </c>
      <c r="I27" s="8"/>
      <c r="J27" s="8">
        <v>1</v>
      </c>
      <c r="K27" s="6"/>
      <c r="L27" s="6"/>
      <c r="M27" s="6"/>
      <c r="N27" s="6"/>
      <c r="O27" s="6"/>
      <c r="P27" s="6"/>
      <c r="Q27" s="6"/>
      <c r="R27" s="6"/>
      <c r="S27" s="6"/>
      <c r="T27" s="6"/>
      <c r="U27" s="6"/>
      <c r="V27" s="6"/>
      <c r="W27" s="6"/>
      <c r="X27" s="6"/>
      <c r="Y27" s="6"/>
      <c r="Z27" s="6"/>
    </row>
    <row r="28" spans="1:26" ht="17.100000000000001" customHeight="1">
      <c r="A28" s="9"/>
      <c r="B28" s="9"/>
      <c r="C28" s="1" t="s">
        <v>38</v>
      </c>
      <c r="D28" s="8">
        <f t="shared" si="2"/>
        <v>393</v>
      </c>
      <c r="E28" s="8"/>
      <c r="F28" s="8">
        <v>373</v>
      </c>
      <c r="G28" s="8"/>
      <c r="H28" s="8">
        <f t="shared" si="3"/>
        <v>20</v>
      </c>
      <c r="I28" s="8"/>
      <c r="J28" s="8">
        <v>20</v>
      </c>
      <c r="K28" s="6"/>
      <c r="L28" s="6"/>
      <c r="M28" s="6"/>
      <c r="N28" s="6"/>
      <c r="O28" s="6"/>
      <c r="P28" s="6"/>
      <c r="Q28" s="6"/>
      <c r="R28" s="6"/>
      <c r="S28" s="6"/>
      <c r="T28" s="6"/>
      <c r="U28" s="6"/>
      <c r="V28" s="6"/>
      <c r="W28" s="6"/>
      <c r="X28" s="6"/>
      <c r="Y28" s="6"/>
      <c r="Z28" s="6"/>
    </row>
    <row r="29" spans="1:26" ht="17.100000000000001" customHeight="1">
      <c r="A29" s="9"/>
      <c r="B29" s="9"/>
      <c r="C29" s="1" t="s">
        <v>0</v>
      </c>
      <c r="D29" s="8">
        <f t="shared" si="2"/>
        <v>1134</v>
      </c>
      <c r="E29" s="8"/>
      <c r="F29" s="8">
        <v>1134</v>
      </c>
      <c r="G29" s="8"/>
      <c r="H29" s="8">
        <f t="shared" si="3"/>
        <v>0</v>
      </c>
      <c r="I29" s="8"/>
      <c r="J29" s="8">
        <v>0</v>
      </c>
      <c r="K29" s="6"/>
      <c r="L29" s="6"/>
      <c r="M29" s="6"/>
      <c r="N29" s="6"/>
      <c r="O29" s="6"/>
      <c r="P29" s="6"/>
      <c r="Q29" s="6"/>
      <c r="R29" s="6"/>
      <c r="S29" s="6"/>
      <c r="T29" s="6"/>
      <c r="U29" s="6"/>
      <c r="V29" s="6"/>
      <c r="W29" s="6"/>
      <c r="X29" s="6"/>
      <c r="Y29" s="6"/>
      <c r="Z29" s="6"/>
    </row>
    <row r="30" spans="1:26" ht="17.100000000000001" customHeight="1">
      <c r="A30" s="9"/>
      <c r="B30" s="9"/>
      <c r="C30" s="1" t="s">
        <v>39</v>
      </c>
      <c r="D30" s="8">
        <f t="shared" si="2"/>
        <v>0</v>
      </c>
      <c r="E30" s="8"/>
      <c r="F30" s="8">
        <v>0</v>
      </c>
      <c r="G30" s="8"/>
      <c r="H30" s="8">
        <f t="shared" si="3"/>
        <v>0</v>
      </c>
      <c r="I30" s="8"/>
      <c r="J30" s="8">
        <v>0</v>
      </c>
      <c r="K30" s="6"/>
      <c r="L30" s="6"/>
      <c r="M30" s="6"/>
      <c r="N30" s="6"/>
      <c r="O30" s="6"/>
      <c r="P30" s="6"/>
      <c r="Q30" s="6"/>
      <c r="R30" s="6"/>
      <c r="S30" s="6"/>
      <c r="T30" s="6"/>
      <c r="U30" s="6"/>
      <c r="V30" s="6"/>
      <c r="W30" s="6"/>
      <c r="X30" s="6"/>
      <c r="Y30" s="6"/>
      <c r="Z30" s="6"/>
    </row>
    <row r="31" spans="1:26" ht="17.100000000000001" customHeight="1">
      <c r="A31" s="9"/>
      <c r="B31" s="9"/>
      <c r="C31" s="1" t="s">
        <v>40</v>
      </c>
      <c r="D31" s="8">
        <f t="shared" si="2"/>
        <v>2040</v>
      </c>
      <c r="E31" s="8"/>
      <c r="F31" s="8">
        <v>2040</v>
      </c>
      <c r="G31" s="8"/>
      <c r="H31" s="8">
        <f t="shared" si="3"/>
        <v>0</v>
      </c>
      <c r="I31" s="8"/>
      <c r="J31" s="8">
        <v>0</v>
      </c>
      <c r="K31" s="6"/>
      <c r="L31" s="6"/>
      <c r="M31" s="6"/>
      <c r="N31" s="6"/>
      <c r="O31" s="6"/>
      <c r="P31" s="6"/>
      <c r="Q31" s="6"/>
      <c r="R31" s="6"/>
      <c r="S31" s="6"/>
      <c r="T31" s="6"/>
      <c r="U31" s="6"/>
      <c r="V31" s="6"/>
      <c r="W31" s="6"/>
      <c r="X31" s="6"/>
      <c r="Y31" s="6"/>
      <c r="Z31" s="6"/>
    </row>
    <row r="32" spans="1:26" ht="17.100000000000001" customHeight="1">
      <c r="A32" s="9"/>
      <c r="B32" s="9"/>
      <c r="C32" s="1" t="s">
        <v>41</v>
      </c>
      <c r="D32" s="8">
        <f t="shared" si="2"/>
        <v>110</v>
      </c>
      <c r="E32" s="8"/>
      <c r="F32" s="8">
        <v>30</v>
      </c>
      <c r="G32" s="8"/>
      <c r="H32" s="8">
        <f t="shared" si="3"/>
        <v>80</v>
      </c>
      <c r="I32" s="8"/>
      <c r="J32" s="8">
        <v>80</v>
      </c>
      <c r="K32" s="6"/>
      <c r="L32" s="6"/>
      <c r="M32" s="6"/>
      <c r="N32" s="6"/>
      <c r="O32" s="6"/>
      <c r="P32" s="6"/>
      <c r="Q32" s="6"/>
      <c r="R32" s="6"/>
      <c r="S32" s="6"/>
      <c r="T32" s="6"/>
      <c r="U32" s="6"/>
      <c r="V32" s="6"/>
      <c r="W32" s="6"/>
      <c r="X32" s="6"/>
      <c r="Y32" s="6"/>
      <c r="Z32" s="6"/>
    </row>
    <row r="33" spans="1:26" ht="17.100000000000001" customHeight="1">
      <c r="A33" s="9"/>
      <c r="B33" s="9"/>
      <c r="C33" s="1" t="s">
        <v>42</v>
      </c>
      <c r="D33" s="8">
        <f>F33+H33</f>
        <v>0</v>
      </c>
      <c r="E33" s="8"/>
      <c r="F33" s="8">
        <v>0</v>
      </c>
      <c r="G33" s="8"/>
      <c r="H33" s="8">
        <f t="shared" si="3"/>
        <v>0</v>
      </c>
      <c r="I33" s="8"/>
      <c r="J33" s="8">
        <v>0</v>
      </c>
      <c r="K33" s="6"/>
      <c r="L33" s="6"/>
      <c r="M33" s="6"/>
      <c r="N33" s="6"/>
      <c r="O33" s="6"/>
      <c r="P33" s="6"/>
      <c r="Q33" s="6"/>
      <c r="R33" s="6"/>
      <c r="S33" s="6"/>
      <c r="T33" s="6"/>
      <c r="U33" s="6"/>
      <c r="V33" s="6"/>
      <c r="W33" s="6"/>
      <c r="X33" s="6"/>
      <c r="Y33" s="6"/>
      <c r="Z33" s="6"/>
    </row>
    <row r="34" spans="1:26" ht="17.100000000000001" customHeight="1">
      <c r="A34" s="9"/>
      <c r="B34" s="9"/>
      <c r="C34" s="1" t="s">
        <v>43</v>
      </c>
      <c r="D34" s="8">
        <f t="shared" si="2"/>
        <v>30</v>
      </c>
      <c r="E34" s="8"/>
      <c r="F34" s="8">
        <v>20</v>
      </c>
      <c r="G34" s="8"/>
      <c r="H34" s="8">
        <f t="shared" si="3"/>
        <v>10</v>
      </c>
      <c r="I34" s="8"/>
      <c r="J34" s="8">
        <v>10</v>
      </c>
      <c r="K34" s="6"/>
      <c r="L34" s="6"/>
      <c r="M34" s="6"/>
      <c r="N34" s="6"/>
      <c r="O34" s="6"/>
      <c r="P34" s="6"/>
      <c r="Q34" s="6"/>
      <c r="R34" s="6"/>
      <c r="S34" s="6"/>
      <c r="T34" s="6"/>
      <c r="U34" s="6"/>
      <c r="V34" s="6"/>
      <c r="W34" s="6"/>
      <c r="X34" s="6"/>
      <c r="Y34" s="6"/>
      <c r="Z34" s="6"/>
    </row>
    <row r="35" spans="1:26" ht="17.100000000000001" customHeight="1">
      <c r="A35" s="9"/>
      <c r="B35" s="9"/>
      <c r="C35" s="1" t="s">
        <v>44</v>
      </c>
      <c r="D35" s="8">
        <f t="shared" si="2"/>
        <v>0</v>
      </c>
      <c r="E35" s="8"/>
      <c r="F35" s="8">
        <v>0</v>
      </c>
      <c r="G35" s="8"/>
      <c r="H35" s="8">
        <f t="shared" si="3"/>
        <v>0</v>
      </c>
      <c r="I35" s="8"/>
      <c r="J35" s="8">
        <v>0</v>
      </c>
      <c r="K35" s="6"/>
      <c r="L35" s="6"/>
      <c r="M35" s="6"/>
      <c r="N35" s="6"/>
      <c r="O35" s="6"/>
      <c r="P35" s="6"/>
      <c r="Q35" s="6"/>
      <c r="R35" s="6"/>
      <c r="S35" s="6"/>
      <c r="T35" s="6"/>
      <c r="U35" s="6"/>
      <c r="V35" s="6"/>
      <c r="W35" s="6"/>
      <c r="X35" s="6"/>
      <c r="Y35" s="6"/>
      <c r="Z35" s="6"/>
    </row>
    <row r="36" spans="1:26" ht="17.100000000000001" customHeight="1">
      <c r="A36" s="9"/>
      <c r="B36" s="9"/>
      <c r="C36" s="1" t="s">
        <v>45</v>
      </c>
      <c r="D36" s="8">
        <f t="shared" si="2"/>
        <v>0</v>
      </c>
      <c r="E36" s="8"/>
      <c r="F36" s="8">
        <v>0</v>
      </c>
      <c r="G36" s="8"/>
      <c r="H36" s="8">
        <f t="shared" si="3"/>
        <v>0</v>
      </c>
      <c r="I36" s="8"/>
      <c r="J36" s="8">
        <v>0</v>
      </c>
      <c r="K36" s="6"/>
      <c r="L36" s="6"/>
      <c r="M36" s="6"/>
      <c r="N36" s="6"/>
      <c r="O36" s="6"/>
      <c r="P36" s="6"/>
      <c r="Q36" s="6"/>
      <c r="R36" s="6"/>
      <c r="S36" s="6"/>
      <c r="T36" s="6"/>
      <c r="U36" s="6"/>
      <c r="V36" s="6"/>
      <c r="W36" s="6"/>
      <c r="X36" s="6"/>
      <c r="Y36" s="6"/>
      <c r="Z36" s="6"/>
    </row>
    <row r="37" spans="1:26" ht="17.100000000000001" customHeight="1">
      <c r="A37" s="9"/>
      <c r="B37" s="9"/>
      <c r="C37" s="1" t="s">
        <v>46</v>
      </c>
      <c r="D37" s="8">
        <f t="shared" si="2"/>
        <v>231</v>
      </c>
      <c r="E37" s="8"/>
      <c r="F37" s="14"/>
      <c r="G37" s="8"/>
      <c r="H37" s="8">
        <f t="shared" si="3"/>
        <v>231</v>
      </c>
      <c r="I37" s="8"/>
      <c r="J37" s="8">
        <v>231</v>
      </c>
      <c r="K37" s="6"/>
      <c r="L37" s="6"/>
      <c r="M37" s="6"/>
      <c r="N37" s="6"/>
      <c r="O37" s="6"/>
      <c r="P37" s="6"/>
      <c r="Q37" s="6"/>
      <c r="R37" s="6"/>
      <c r="S37" s="6"/>
      <c r="T37" s="6"/>
      <c r="U37" s="6"/>
      <c r="V37" s="6"/>
      <c r="W37" s="6"/>
      <c r="X37" s="6"/>
      <c r="Y37" s="6"/>
      <c r="Z37" s="6"/>
    </row>
    <row r="38" spans="1:26" ht="17.100000000000001" customHeight="1">
      <c r="A38" s="9"/>
      <c r="B38" s="9"/>
      <c r="C38" s="1" t="s">
        <v>47</v>
      </c>
      <c r="D38" s="8">
        <f t="shared" si="2"/>
        <v>10</v>
      </c>
      <c r="E38" s="8"/>
      <c r="F38" s="8">
        <v>10</v>
      </c>
      <c r="G38" s="8"/>
      <c r="H38" s="8">
        <f t="shared" si="3"/>
        <v>0</v>
      </c>
      <c r="I38" s="8"/>
      <c r="J38" s="8">
        <v>0</v>
      </c>
      <c r="K38" s="6"/>
      <c r="L38" s="6"/>
      <c r="M38" s="6"/>
      <c r="N38" s="6"/>
      <c r="O38" s="6"/>
      <c r="P38" s="6"/>
      <c r="Q38" s="6"/>
      <c r="R38" s="6"/>
      <c r="S38" s="6"/>
      <c r="T38" s="6"/>
      <c r="U38" s="6"/>
      <c r="V38" s="6"/>
      <c r="W38" s="6"/>
      <c r="X38" s="6"/>
      <c r="Y38" s="6"/>
      <c r="Z38" s="6"/>
    </row>
    <row r="39" spans="1:26" ht="17.100000000000001" customHeight="1">
      <c r="A39" s="9"/>
      <c r="B39" s="9"/>
      <c r="C39" s="1" t="s">
        <v>48</v>
      </c>
      <c r="D39" s="8">
        <f t="shared" si="2"/>
        <v>691</v>
      </c>
      <c r="E39" s="8"/>
      <c r="F39" s="8">
        <v>511</v>
      </c>
      <c r="G39" s="8"/>
      <c r="H39" s="8">
        <f t="shared" si="3"/>
        <v>180</v>
      </c>
      <c r="I39" s="8"/>
      <c r="J39" s="8">
        <v>180</v>
      </c>
      <c r="K39" s="6"/>
      <c r="L39" s="6"/>
      <c r="M39" s="6"/>
      <c r="N39" s="6"/>
      <c r="O39" s="6"/>
      <c r="P39" s="6"/>
      <c r="Q39" s="6"/>
      <c r="R39" s="6"/>
      <c r="S39" s="6"/>
      <c r="T39" s="6"/>
      <c r="U39" s="6"/>
      <c r="V39" s="6"/>
      <c r="W39" s="6"/>
      <c r="X39" s="6"/>
      <c r="Y39" s="6"/>
      <c r="Z39" s="6"/>
    </row>
    <row r="40" spans="1:26" ht="17.100000000000001" customHeight="1">
      <c r="A40" s="9"/>
      <c r="B40" s="15"/>
      <c r="C40" s="16"/>
      <c r="D40" s="8"/>
      <c r="E40" s="8"/>
      <c r="F40" s="8"/>
      <c r="G40" s="8"/>
      <c r="H40" s="8"/>
      <c r="I40" s="8"/>
      <c r="J40" s="8"/>
      <c r="K40" s="6"/>
      <c r="L40" s="6"/>
      <c r="M40" s="6"/>
      <c r="N40" s="6"/>
      <c r="O40" s="6"/>
      <c r="P40" s="6"/>
      <c r="Q40" s="6"/>
      <c r="R40" s="6"/>
      <c r="S40" s="6"/>
      <c r="T40" s="6"/>
      <c r="U40" s="6"/>
      <c r="V40" s="6"/>
      <c r="W40" s="6"/>
      <c r="X40" s="6"/>
      <c r="Y40" s="6"/>
      <c r="Z40" s="6"/>
    </row>
    <row r="41" spans="1:26" ht="17.100000000000001" customHeight="1">
      <c r="A41" s="105" t="s">
        <v>49</v>
      </c>
      <c r="B41" s="7"/>
      <c r="C41" s="104"/>
      <c r="D41" s="8">
        <f>F41+H41</f>
        <v>1000</v>
      </c>
      <c r="E41" s="8"/>
      <c r="F41" s="8">
        <v>789</v>
      </c>
      <c r="G41" s="8"/>
      <c r="H41" s="8">
        <f>J41</f>
        <v>211</v>
      </c>
      <c r="I41" s="8"/>
      <c r="J41" s="8">
        <v>211</v>
      </c>
      <c r="K41" s="6"/>
      <c r="L41" s="6"/>
      <c r="M41" s="6"/>
      <c r="N41" s="6"/>
      <c r="O41" s="6"/>
      <c r="P41" s="6"/>
      <c r="Q41" s="6"/>
      <c r="R41" s="6"/>
      <c r="S41" s="6"/>
      <c r="T41" s="6"/>
      <c r="U41" s="6"/>
      <c r="V41" s="6"/>
      <c r="W41" s="6"/>
      <c r="X41" s="6"/>
      <c r="Y41" s="6"/>
      <c r="Z41" s="6"/>
    </row>
    <row r="42" spans="1:26" ht="17.100000000000001" customHeight="1">
      <c r="A42" s="105" t="s">
        <v>50</v>
      </c>
      <c r="B42" s="7"/>
      <c r="C42" s="104"/>
      <c r="D42" s="8">
        <f>F42+H42</f>
        <v>0</v>
      </c>
      <c r="E42" s="8"/>
      <c r="F42" s="8">
        <v>0</v>
      </c>
      <c r="G42" s="8"/>
      <c r="H42" s="8">
        <f>J42</f>
        <v>0</v>
      </c>
      <c r="I42" s="8"/>
      <c r="J42" s="8">
        <v>0</v>
      </c>
      <c r="K42" s="6"/>
      <c r="L42" s="6"/>
      <c r="M42" s="6"/>
      <c r="N42" s="6"/>
      <c r="O42" s="6"/>
      <c r="P42" s="6"/>
      <c r="Q42" s="6"/>
      <c r="R42" s="6"/>
      <c r="S42" s="6"/>
      <c r="T42" s="6"/>
      <c r="U42" s="6"/>
      <c r="V42" s="6"/>
      <c r="W42" s="6"/>
      <c r="X42" s="6"/>
      <c r="Y42" s="6"/>
      <c r="Z42" s="6"/>
    </row>
    <row r="43" spans="1:26" ht="17.100000000000001" customHeight="1">
      <c r="A43" s="105" t="s">
        <v>51</v>
      </c>
      <c r="B43" s="7"/>
      <c r="C43" s="104"/>
      <c r="D43" s="8">
        <f>F43+H43</f>
        <v>0</v>
      </c>
      <c r="E43" s="8"/>
      <c r="F43" s="8">
        <v>0</v>
      </c>
      <c r="G43" s="8"/>
      <c r="H43" s="8">
        <f>J43</f>
        <v>0</v>
      </c>
      <c r="I43" s="8"/>
      <c r="J43" s="8">
        <v>0</v>
      </c>
      <c r="K43" s="6"/>
      <c r="L43" s="6"/>
      <c r="M43" s="6"/>
      <c r="N43" s="6"/>
      <c r="O43" s="6"/>
      <c r="P43" s="6"/>
      <c r="Q43" s="6"/>
      <c r="R43" s="6"/>
      <c r="S43" s="6"/>
      <c r="T43" s="6"/>
      <c r="U43" s="6"/>
      <c r="V43" s="6"/>
      <c r="W43" s="6"/>
      <c r="X43" s="6"/>
      <c r="Y43" s="6"/>
      <c r="Z43" s="6"/>
    </row>
    <row r="44" spans="1:26" ht="17.100000000000001" customHeight="1">
      <c r="A44" s="105" t="s">
        <v>52</v>
      </c>
      <c r="B44" s="7"/>
      <c r="C44" s="104"/>
      <c r="D44" s="8">
        <f>D5+D13+D41</f>
        <v>44000</v>
      </c>
      <c r="E44" s="8"/>
      <c r="F44" s="8">
        <f>F5+F13+F41</f>
        <v>21044</v>
      </c>
      <c r="G44" s="8"/>
      <c r="H44" s="8">
        <f>H5+H13+H41</f>
        <v>22956</v>
      </c>
      <c r="I44" s="8"/>
      <c r="J44" s="8">
        <f>J5+J13+J41</f>
        <v>22956</v>
      </c>
      <c r="K44" s="6"/>
      <c r="L44" s="6"/>
      <c r="M44" s="6"/>
      <c r="N44" s="6"/>
      <c r="O44" s="6"/>
      <c r="P44" s="6"/>
      <c r="Q44" s="6"/>
      <c r="R44" s="6"/>
      <c r="S44" s="6"/>
      <c r="T44" s="6"/>
      <c r="U44" s="6"/>
      <c r="V44" s="6"/>
      <c r="W44" s="6"/>
      <c r="X44" s="6"/>
      <c r="Y44" s="6"/>
      <c r="Z44" s="6"/>
    </row>
    <row r="45" spans="1:26" ht="17.100000000000001" customHeight="1">
      <c r="A45" s="105" t="s">
        <v>53</v>
      </c>
      <c r="B45" s="7"/>
      <c r="C45" s="104"/>
      <c r="D45" s="8">
        <f>D44*0.08</f>
        <v>3520</v>
      </c>
      <c r="E45" s="8"/>
      <c r="F45" s="8">
        <f>F44*0.08</f>
        <v>1683.52</v>
      </c>
      <c r="G45" s="8"/>
      <c r="H45" s="8">
        <f>H44*0.08</f>
        <v>1836.48</v>
      </c>
      <c r="I45" s="8"/>
      <c r="J45" s="8">
        <f>J44*0.08</f>
        <v>1836.48</v>
      </c>
      <c r="K45" s="6"/>
      <c r="L45" s="6"/>
      <c r="M45" s="6"/>
      <c r="N45" s="6"/>
      <c r="O45" s="6"/>
      <c r="P45" s="6"/>
      <c r="Q45" s="6"/>
      <c r="R45" s="6"/>
      <c r="S45" s="6"/>
      <c r="T45" s="6"/>
      <c r="U45" s="6"/>
      <c r="V45" s="6"/>
      <c r="W45" s="6"/>
      <c r="X45" s="6"/>
      <c r="Y45" s="6"/>
      <c r="Z45" s="6"/>
    </row>
    <row r="46" spans="1:26" ht="17.100000000000001" customHeight="1">
      <c r="A46" s="105" t="s">
        <v>54</v>
      </c>
      <c r="B46" s="7"/>
      <c r="C46" s="104"/>
      <c r="D46" s="8">
        <f>SUM(D44:D45)</f>
        <v>47520</v>
      </c>
      <c r="E46" s="8"/>
      <c r="F46" s="8">
        <f>SUM(F44:F45)</f>
        <v>22727.52</v>
      </c>
      <c r="G46" s="8"/>
      <c r="H46" s="8">
        <f>SUM(H44:H45)</f>
        <v>24792.48</v>
      </c>
      <c r="I46" s="8"/>
      <c r="J46" s="8">
        <f>SUM(J44:J45)</f>
        <v>24792.48</v>
      </c>
      <c r="K46" s="6"/>
      <c r="L46" s="6"/>
      <c r="M46" s="6"/>
      <c r="N46" s="6"/>
      <c r="O46" s="6"/>
      <c r="P46" s="6"/>
      <c r="Q46" s="6"/>
      <c r="R46" s="6"/>
      <c r="S46" s="6"/>
      <c r="T46" s="6"/>
      <c r="U46" s="6"/>
      <c r="V46" s="6"/>
      <c r="W46" s="6"/>
      <c r="X46" s="6"/>
      <c r="Y46" s="6"/>
      <c r="Z46" s="6"/>
    </row>
    <row r="52" spans="6:26">
      <c r="F52" s="17"/>
      <c r="J52" s="17"/>
      <c r="L52" s="17"/>
      <c r="N52" s="17"/>
      <c r="P52" s="17"/>
      <c r="R52" s="17"/>
      <c r="T52" s="17"/>
      <c r="V52" s="17"/>
      <c r="X52" s="17"/>
      <c r="Z52" s="17"/>
    </row>
  </sheetData>
  <mergeCells count="14">
    <mergeCell ref="A1:P1"/>
    <mergeCell ref="O2:P2"/>
    <mergeCell ref="W2:X2"/>
    <mergeCell ref="Y2:Z2"/>
    <mergeCell ref="A3:C4"/>
    <mergeCell ref="D3:D4"/>
    <mergeCell ref="E3:F4"/>
    <mergeCell ref="G3:H4"/>
    <mergeCell ref="I4:J4"/>
    <mergeCell ref="B6:C6"/>
    <mergeCell ref="B7:C7"/>
    <mergeCell ref="B8:C8"/>
    <mergeCell ref="B9:C9"/>
    <mergeCell ref="B12:C12"/>
  </mergeCells>
  <phoneticPr fontId="2"/>
  <pageMargins left="0.59055118110236227" right="0.19685039370078741" top="0.98425196850393704" bottom="0.59055118110236227" header="0.51181102362204722" footer="0.31496062992125984"/>
  <pageSetup paperSize="9" scale="62"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2"/>
  <sheetViews>
    <sheetView showGridLines="0" view="pageBreakPreview" zoomScale="90" zoomScaleNormal="100" zoomScaleSheetLayoutView="90" workbookViewId="0">
      <selection activeCell="F41" sqref="F41"/>
    </sheetView>
  </sheetViews>
  <sheetFormatPr defaultRowHeight="13.5"/>
  <cols>
    <col min="1" max="1" width="9" style="3"/>
    <col min="2" max="2" width="19" style="3" customWidth="1"/>
    <col min="3" max="3" width="24.125" style="3" customWidth="1"/>
    <col min="4" max="6" width="14" style="3" customWidth="1"/>
    <col min="7" max="7" width="2.625" style="3" customWidth="1"/>
    <col min="8" max="8" width="10.625" style="3" customWidth="1"/>
    <col min="9" max="9" width="2.625" style="3" customWidth="1"/>
    <col min="10" max="10" width="10.625" style="3" customWidth="1"/>
    <col min="11" max="11" width="2.625" style="3" customWidth="1"/>
    <col min="12" max="12" width="10.625" style="3" customWidth="1"/>
    <col min="13" max="13" width="2.625" style="3" customWidth="1"/>
    <col min="14" max="14" width="10.625" style="3" customWidth="1"/>
    <col min="15" max="15" width="2.625" style="3" customWidth="1"/>
    <col min="16" max="16" width="10.625" style="3" customWidth="1"/>
    <col min="17" max="17" width="2.625" style="3" customWidth="1"/>
    <col min="18" max="18" width="10.625" style="3" customWidth="1"/>
    <col min="19" max="19" width="2.625" style="3" customWidth="1"/>
    <col min="20" max="20" width="10.625" style="3" customWidth="1"/>
    <col min="21" max="21" width="2.625" style="3" customWidth="1"/>
    <col min="22" max="22" width="10.625" style="3" customWidth="1"/>
    <col min="23" max="23" width="2.625" style="3" customWidth="1"/>
    <col min="24" max="24" width="10.625" style="3" customWidth="1"/>
    <col min="25" max="16384" width="9" style="3"/>
  </cols>
  <sheetData>
    <row r="1" spans="1:24" ht="30" customHeight="1">
      <c r="A1" s="310" t="s">
        <v>284</v>
      </c>
      <c r="B1" s="310"/>
      <c r="C1" s="311" t="s">
        <v>329</v>
      </c>
      <c r="D1" s="311"/>
      <c r="E1" s="311"/>
      <c r="F1" s="311"/>
      <c r="G1" s="311"/>
      <c r="H1" s="311"/>
      <c r="I1" s="311"/>
      <c r="J1" s="311"/>
      <c r="K1" s="311"/>
      <c r="L1" s="311"/>
      <c r="M1" s="311"/>
      <c r="N1" s="311"/>
    </row>
    <row r="2" spans="1:24">
      <c r="M2" s="286"/>
      <c r="N2" s="286"/>
      <c r="U2" s="287"/>
      <c r="V2" s="287"/>
      <c r="W2" s="286" t="s">
        <v>9</v>
      </c>
      <c r="X2" s="286"/>
    </row>
    <row r="3" spans="1:24" ht="15.2" customHeight="1">
      <c r="A3" s="288" t="s">
        <v>13</v>
      </c>
      <c r="B3" s="289"/>
      <c r="C3" s="289"/>
      <c r="D3" s="288" t="s">
        <v>14</v>
      </c>
      <c r="E3" s="312" t="s">
        <v>96</v>
      </c>
      <c r="F3" s="314" t="s">
        <v>15</v>
      </c>
      <c r="G3" s="106">
        <v>1</v>
      </c>
      <c r="H3" s="4"/>
      <c r="I3" s="5">
        <v>2</v>
      </c>
      <c r="J3" s="107"/>
      <c r="K3" s="5">
        <v>3</v>
      </c>
      <c r="L3" s="107"/>
      <c r="M3" s="5">
        <v>4</v>
      </c>
      <c r="N3" s="4"/>
      <c r="O3" s="106">
        <v>5</v>
      </c>
      <c r="P3" s="4"/>
      <c r="Q3" s="5">
        <v>6</v>
      </c>
      <c r="R3" s="107"/>
      <c r="S3" s="5">
        <v>7</v>
      </c>
      <c r="T3" s="107"/>
      <c r="U3" s="5">
        <v>8</v>
      </c>
      <c r="V3" s="4"/>
      <c r="W3" s="5">
        <v>9</v>
      </c>
      <c r="X3" s="4"/>
    </row>
    <row r="4" spans="1:24" ht="35.25" customHeight="1">
      <c r="A4" s="289"/>
      <c r="B4" s="289"/>
      <c r="C4" s="289"/>
      <c r="D4" s="288"/>
      <c r="E4" s="313"/>
      <c r="F4" s="315"/>
      <c r="G4" s="298"/>
      <c r="H4" s="299"/>
      <c r="I4" s="298"/>
      <c r="J4" s="299"/>
      <c r="K4" s="298"/>
      <c r="L4" s="299"/>
      <c r="M4" s="298"/>
      <c r="N4" s="299"/>
      <c r="O4" s="298"/>
      <c r="P4" s="299"/>
      <c r="Q4" s="298"/>
      <c r="R4" s="299"/>
      <c r="S4" s="298"/>
      <c r="T4" s="299"/>
      <c r="U4" s="298"/>
      <c r="V4" s="299"/>
      <c r="W4" s="298"/>
      <c r="X4" s="299"/>
    </row>
    <row r="5" spans="1:24" ht="17.100000000000001" customHeight="1">
      <c r="A5" s="105" t="s">
        <v>21</v>
      </c>
      <c r="B5" s="7"/>
      <c r="C5" s="104"/>
      <c r="D5" s="18" t="str">
        <f>IF(SUM(D6:D9)+D12=0,"0",SUM(D6:D9)+D12)</f>
        <v>0</v>
      </c>
      <c r="E5" s="18" t="str">
        <f>IF(SUM(E6:E9)+E12=0,"0",SUM(E6:E9)+E12)</f>
        <v>0</v>
      </c>
      <c r="F5" s="18" t="str">
        <f>IF(SUM(F6:F9)+F12=0,"0",SUM(F6:F9)+F12)</f>
        <v>0</v>
      </c>
      <c r="G5" s="300" t="str">
        <f>IF(SUM(G6:H9)+G12=0,"0",SUM(G6:H9)+G12)</f>
        <v>0</v>
      </c>
      <c r="H5" s="301"/>
      <c r="I5" s="300" t="str">
        <f>IF(SUM(I6:J9)+I12=0,"0",SUM(I6:J9)+I12)</f>
        <v>0</v>
      </c>
      <c r="J5" s="301"/>
      <c r="K5" s="300" t="str">
        <f>IF(SUM(K6:L9)+K12=0,"0",SUM(K6:L9)+K12)</f>
        <v>0</v>
      </c>
      <c r="L5" s="301"/>
      <c r="M5" s="300" t="str">
        <f>IF(SUM(M6:N9)+M12=0,"0",SUM(M6:N9)+M12)</f>
        <v>0</v>
      </c>
      <c r="N5" s="301"/>
      <c r="O5" s="300" t="str">
        <f>IF(SUM(O6:P9)+O12=0,"0",SUM(O6:P9)+O12)</f>
        <v>0</v>
      </c>
      <c r="P5" s="301"/>
      <c r="Q5" s="300" t="str">
        <f>IF(SUM(Q6:R9)+Q12=0,"0",SUM(Q6:R9)+Q12)</f>
        <v>0</v>
      </c>
      <c r="R5" s="301"/>
      <c r="S5" s="300" t="str">
        <f>IF(SUM(S6:T9)+S12=0,"0",SUM(S6:T9)+S12)</f>
        <v>0</v>
      </c>
      <c r="T5" s="301"/>
      <c r="U5" s="300" t="str">
        <f>IF(SUM(U6:V9)+U12=0,"0",SUM(U6:V9)+U12)</f>
        <v>0</v>
      </c>
      <c r="V5" s="301"/>
      <c r="W5" s="300" t="str">
        <f>IF(SUM(W6:X9)+W12=0,"0",SUM(W6:X9)+W12)</f>
        <v>0</v>
      </c>
      <c r="X5" s="301"/>
    </row>
    <row r="6" spans="1:24" ht="17.100000000000001" customHeight="1">
      <c r="A6" s="9"/>
      <c r="B6" s="280" t="s">
        <v>22</v>
      </c>
      <c r="C6" s="281"/>
      <c r="D6" s="18" t="str">
        <f>IF(E6+F6=0,"0",E6+F6)</f>
        <v>0</v>
      </c>
      <c r="E6" s="19"/>
      <c r="F6" s="18" t="str">
        <f>IF(SUM(G6:X6)=0,"0",SUM(G6:X6))</f>
        <v>0</v>
      </c>
      <c r="G6" s="304"/>
      <c r="H6" s="305"/>
      <c r="I6" s="304"/>
      <c r="J6" s="305"/>
      <c r="K6" s="304"/>
      <c r="L6" s="305"/>
      <c r="M6" s="304"/>
      <c r="N6" s="305"/>
      <c r="O6" s="304"/>
      <c r="P6" s="305"/>
      <c r="Q6" s="304"/>
      <c r="R6" s="305"/>
      <c r="S6" s="304"/>
      <c r="T6" s="305"/>
      <c r="U6" s="304"/>
      <c r="V6" s="305"/>
      <c r="W6" s="304"/>
      <c r="X6" s="305"/>
    </row>
    <row r="7" spans="1:24" ht="17.100000000000001" customHeight="1">
      <c r="A7" s="9"/>
      <c r="B7" s="280" t="s">
        <v>125</v>
      </c>
      <c r="C7" s="281"/>
      <c r="D7" s="18" t="str">
        <f>IF(E7+F7=0,"0",E7+F7)</f>
        <v>0</v>
      </c>
      <c r="E7" s="19"/>
      <c r="F7" s="18" t="str">
        <f>IF(SUM(G7:X7)=0,"0",SUM(G7:X7))</f>
        <v>0</v>
      </c>
      <c r="G7" s="304"/>
      <c r="H7" s="305"/>
      <c r="I7" s="304"/>
      <c r="J7" s="305"/>
      <c r="K7" s="304"/>
      <c r="L7" s="305"/>
      <c r="M7" s="304"/>
      <c r="N7" s="305"/>
      <c r="O7" s="304"/>
      <c r="P7" s="305"/>
      <c r="Q7" s="304"/>
      <c r="R7" s="305"/>
      <c r="S7" s="304"/>
      <c r="T7" s="305"/>
      <c r="U7" s="304"/>
      <c r="V7" s="305"/>
      <c r="W7" s="304"/>
      <c r="X7" s="305"/>
    </row>
    <row r="8" spans="1:24" ht="17.100000000000001" customHeight="1">
      <c r="A8" s="9"/>
      <c r="B8" s="280" t="s">
        <v>113</v>
      </c>
      <c r="C8" s="281"/>
      <c r="D8" s="18" t="str">
        <f>IF(E8+F8=0,"0",E8+F8)</f>
        <v>0</v>
      </c>
      <c r="E8" s="19"/>
      <c r="F8" s="18" t="str">
        <f>IF(SUM(G8:X8)=0,"0",SUM(G8:X8))</f>
        <v>0</v>
      </c>
      <c r="G8" s="304"/>
      <c r="H8" s="305"/>
      <c r="I8" s="304"/>
      <c r="J8" s="305"/>
      <c r="K8" s="304"/>
      <c r="L8" s="305"/>
      <c r="M8" s="304"/>
      <c r="N8" s="305"/>
      <c r="O8" s="304"/>
      <c r="P8" s="305"/>
      <c r="Q8" s="304"/>
      <c r="R8" s="305"/>
      <c r="S8" s="304"/>
      <c r="T8" s="305"/>
      <c r="U8" s="304"/>
      <c r="V8" s="305"/>
      <c r="W8" s="304"/>
      <c r="X8" s="305"/>
    </row>
    <row r="9" spans="1:24" ht="17.100000000000001" customHeight="1">
      <c r="A9" s="9"/>
      <c r="B9" s="282" t="s">
        <v>23</v>
      </c>
      <c r="C9" s="281"/>
      <c r="D9" s="18" t="str">
        <f>IF(SUM(D10:D11)=0,"0",SUM(D10:D11))</f>
        <v>0</v>
      </c>
      <c r="E9" s="18" t="str">
        <f>IF(SUM(E10:E11)=0,"0",SUM(E10:E11))</f>
        <v>0</v>
      </c>
      <c r="F9" s="18" t="str">
        <f>IF(SUM(F10:F11)=0,"0",SUM(F10:F11))</f>
        <v>0</v>
      </c>
      <c r="G9" s="300" t="str">
        <f>IF(SUM(G10:H11)=0,"0",SUM(G10:H11))</f>
        <v>0</v>
      </c>
      <c r="H9" s="301"/>
      <c r="I9" s="300" t="str">
        <f>IF(SUM(I10:J11)=0,"0",SUM(I10:J11))</f>
        <v>0</v>
      </c>
      <c r="J9" s="301"/>
      <c r="K9" s="300" t="str">
        <f>IF(SUM(K10:L11)=0,"0",SUM(K10:L11))</f>
        <v>0</v>
      </c>
      <c r="L9" s="301"/>
      <c r="M9" s="300" t="str">
        <f>IF(SUM(M10:N11)=0,"0",SUM(M10:N11))</f>
        <v>0</v>
      </c>
      <c r="N9" s="301"/>
      <c r="O9" s="300" t="str">
        <f>IF(SUM(O10:P11)=0,"0",SUM(O10:P11))</f>
        <v>0</v>
      </c>
      <c r="P9" s="301"/>
      <c r="Q9" s="300" t="str">
        <f>IF(SUM(Q10:R11)=0,"0",SUM(Q10:R11))</f>
        <v>0</v>
      </c>
      <c r="R9" s="301"/>
      <c r="S9" s="300" t="str">
        <f>IF(SUM(S10:T11)=0,"0",SUM(S10:T11))</f>
        <v>0</v>
      </c>
      <c r="T9" s="301"/>
      <c r="U9" s="300" t="str">
        <f>IF(SUM(U10:V11)=0,"0",SUM(U10:V11))</f>
        <v>0</v>
      </c>
      <c r="V9" s="301"/>
      <c r="W9" s="300" t="str">
        <f>IF(SUM(W10:X11)=0,"0",SUM(W10:X11))</f>
        <v>0</v>
      </c>
      <c r="X9" s="301"/>
    </row>
    <row r="10" spans="1:24" ht="17.100000000000001" customHeight="1">
      <c r="A10" s="9"/>
      <c r="B10" s="10"/>
      <c r="C10" s="6" t="s">
        <v>24</v>
      </c>
      <c r="D10" s="18" t="str">
        <f>IF(SUM(E10:F10)=0,"0",SUM(E10:F10))</f>
        <v>0</v>
      </c>
      <c r="E10" s="19"/>
      <c r="F10" s="18" t="str">
        <f>IF(SUM(G10:X10)=0,"0",SUM(G10:X10))</f>
        <v>0</v>
      </c>
      <c r="G10" s="304"/>
      <c r="H10" s="305"/>
      <c r="I10" s="304"/>
      <c r="J10" s="305"/>
      <c r="K10" s="304"/>
      <c r="L10" s="305"/>
      <c r="M10" s="304"/>
      <c r="N10" s="305"/>
      <c r="O10" s="304"/>
      <c r="P10" s="305"/>
      <c r="Q10" s="304"/>
      <c r="R10" s="305"/>
      <c r="S10" s="304"/>
      <c r="T10" s="305"/>
      <c r="U10" s="304"/>
      <c r="V10" s="305"/>
      <c r="W10" s="304"/>
      <c r="X10" s="305"/>
    </row>
    <row r="11" spans="1:24" ht="17.100000000000001" customHeight="1">
      <c r="A11" s="9"/>
      <c r="B11" s="10"/>
      <c r="C11" s="6" t="s">
        <v>25</v>
      </c>
      <c r="D11" s="18" t="str">
        <f>IF(SUM(E11:F11)=0,"0",SUM(E11:F11))</f>
        <v>0</v>
      </c>
      <c r="E11" s="19"/>
      <c r="F11" s="18" t="str">
        <f>IF(SUM(G11:X11)=0,"0",SUM(G11:X11))</f>
        <v>0</v>
      </c>
      <c r="G11" s="304"/>
      <c r="H11" s="305"/>
      <c r="I11" s="304"/>
      <c r="J11" s="305"/>
      <c r="K11" s="304"/>
      <c r="L11" s="305"/>
      <c r="M11" s="304"/>
      <c r="N11" s="305"/>
      <c r="O11" s="304"/>
      <c r="P11" s="305"/>
      <c r="Q11" s="304"/>
      <c r="R11" s="305"/>
      <c r="S11" s="304"/>
      <c r="T11" s="305"/>
      <c r="U11" s="304"/>
      <c r="V11" s="305"/>
      <c r="W11" s="304"/>
      <c r="X11" s="305"/>
    </row>
    <row r="12" spans="1:24" ht="17.100000000000001" customHeight="1">
      <c r="A12" s="9"/>
      <c r="B12" s="283" t="s">
        <v>114</v>
      </c>
      <c r="C12" s="284"/>
      <c r="D12" s="18" t="str">
        <f>IF(SUM(E12:F12)=0,"0",SUM(E12:F12))</f>
        <v>0</v>
      </c>
      <c r="E12" s="19"/>
      <c r="F12" s="18" t="str">
        <f>IF(SUM(G12:X12)=0,"0",SUM(G12:X12))</f>
        <v>0</v>
      </c>
      <c r="G12" s="304"/>
      <c r="H12" s="305"/>
      <c r="I12" s="304"/>
      <c r="J12" s="305"/>
      <c r="K12" s="304"/>
      <c r="L12" s="305"/>
      <c r="M12" s="304"/>
      <c r="N12" s="305"/>
      <c r="O12" s="304"/>
      <c r="P12" s="305"/>
      <c r="Q12" s="304"/>
      <c r="R12" s="305"/>
      <c r="S12" s="304"/>
      <c r="T12" s="305"/>
      <c r="U12" s="304"/>
      <c r="V12" s="305"/>
      <c r="W12" s="304"/>
      <c r="X12" s="305"/>
    </row>
    <row r="13" spans="1:24" ht="17.100000000000001" customHeight="1">
      <c r="A13" s="105" t="s">
        <v>26</v>
      </c>
      <c r="B13" s="7"/>
      <c r="C13" s="104"/>
      <c r="D13" s="18" t="str">
        <f>IF(D14+D23+D24=0,"0",D14+D23+D24)</f>
        <v>0</v>
      </c>
      <c r="E13" s="18" t="str">
        <f>IF(E14+E23+E24=0,"0",E14+E23+E24)</f>
        <v>0</v>
      </c>
      <c r="F13" s="18" t="str">
        <f>IF(F14+F23+F24=0,"0",F14+F23+F24)</f>
        <v>0</v>
      </c>
      <c r="G13" s="300" t="str">
        <f>IF(G14+G23+G24=0,"0",G14+G23+G24)</f>
        <v>0</v>
      </c>
      <c r="H13" s="301"/>
      <c r="I13" s="300" t="str">
        <f>IF(I14+I23+I24=0,"0",I14+I23+I24)</f>
        <v>0</v>
      </c>
      <c r="J13" s="301"/>
      <c r="K13" s="300" t="str">
        <f>IF(K14+K23+K24=0,"0",K14+K23+K24)</f>
        <v>0</v>
      </c>
      <c r="L13" s="301"/>
      <c r="M13" s="300" t="str">
        <f>IF(M14+M23+M24=0,"0",M14+M23+M24)</f>
        <v>0</v>
      </c>
      <c r="N13" s="301"/>
      <c r="O13" s="300" t="str">
        <f>IF(O14+O23+O24=0,"0",O14+O23+O24)</f>
        <v>0</v>
      </c>
      <c r="P13" s="301"/>
      <c r="Q13" s="300" t="str">
        <f>IF(Q14+Q23+Q24=0,"0",Q14+Q23+Q24)</f>
        <v>0</v>
      </c>
      <c r="R13" s="301"/>
      <c r="S13" s="300" t="str">
        <f>IF(S14+S23+S24=0,"0",S14+S23+S24)</f>
        <v>0</v>
      </c>
      <c r="T13" s="301"/>
      <c r="U13" s="300" t="str">
        <f>IF(U14+U23+U24=0,"0",U14+U23+U24)</f>
        <v>0</v>
      </c>
      <c r="V13" s="301"/>
      <c r="W13" s="300" t="str">
        <f>IF(W14+W23+W24=0,"0",W14+W23+W24)</f>
        <v>0</v>
      </c>
      <c r="X13" s="301"/>
    </row>
    <row r="14" spans="1:24" ht="17.100000000000001" customHeight="1">
      <c r="A14" s="9"/>
      <c r="B14" s="103" t="s">
        <v>6</v>
      </c>
      <c r="C14" s="11"/>
      <c r="D14" s="18" t="str">
        <f>IF(SUM(D15:D22)=0,"0",SUM(D15:D22))</f>
        <v>0</v>
      </c>
      <c r="E14" s="18" t="str">
        <f>IF(SUM(E15:E22)=0,"0",SUM(E15:E22))</f>
        <v>0</v>
      </c>
      <c r="F14" s="18" t="str">
        <f>IF(SUM(F15:F22)=0,"0",SUM(F15:F22))</f>
        <v>0</v>
      </c>
      <c r="G14" s="300" t="str">
        <f>IF(SUM(G15:H22)=0,"0",SUM(G15:H22))</f>
        <v>0</v>
      </c>
      <c r="H14" s="301"/>
      <c r="I14" s="300" t="str">
        <f>IF(SUM(I15:J22)=0,"0",SUM(I15:J22))</f>
        <v>0</v>
      </c>
      <c r="J14" s="301"/>
      <c r="K14" s="300" t="str">
        <f>IF(SUM(K15:L22)=0,"0",SUM(K15:L22))</f>
        <v>0</v>
      </c>
      <c r="L14" s="301"/>
      <c r="M14" s="300" t="str">
        <f>IF(SUM(M15:N22)=0,"0",SUM(M15:N22))</f>
        <v>0</v>
      </c>
      <c r="N14" s="301"/>
      <c r="O14" s="300" t="str">
        <f>IF(SUM(O15:P22)=0,"0",SUM(O15:P22))</f>
        <v>0</v>
      </c>
      <c r="P14" s="301"/>
      <c r="Q14" s="300" t="str">
        <f>IF(SUM(Q15:R22)=0,"0",SUM(Q15:R22))</f>
        <v>0</v>
      </c>
      <c r="R14" s="301"/>
      <c r="S14" s="300" t="str">
        <f>IF(SUM(S15:T22)=0,"0",SUM(S15:T22))</f>
        <v>0</v>
      </c>
      <c r="T14" s="301"/>
      <c r="U14" s="300" t="str">
        <f>IF(SUM(U15:V22)=0,"0",SUM(U15:V22))</f>
        <v>0</v>
      </c>
      <c r="V14" s="301"/>
      <c r="W14" s="300" t="str">
        <f>IF(SUM(W15:X22)=0,"0",SUM(W15:X22))</f>
        <v>0</v>
      </c>
      <c r="X14" s="301"/>
    </row>
    <row r="15" spans="1:24" ht="17.100000000000001" customHeight="1">
      <c r="A15" s="9"/>
      <c r="B15" s="9"/>
      <c r="C15" s="12" t="s">
        <v>7</v>
      </c>
      <c r="D15" s="18" t="str">
        <f t="shared" ref="D15:D39" si="0">IF(SUM(E15:F15)=0,"0",SUM(E15:F15))</f>
        <v>0</v>
      </c>
      <c r="E15" s="19"/>
      <c r="F15" s="18" t="str">
        <f t="shared" ref="F15:F41" si="1">IF(SUM(G15:X15)=0,"0",SUM(G15:X15))</f>
        <v>0</v>
      </c>
      <c r="G15" s="304"/>
      <c r="H15" s="305"/>
      <c r="I15" s="304"/>
      <c r="J15" s="305"/>
      <c r="K15" s="304"/>
      <c r="L15" s="305"/>
      <c r="M15" s="304"/>
      <c r="N15" s="305"/>
      <c r="O15" s="304"/>
      <c r="P15" s="305"/>
      <c r="Q15" s="304"/>
      <c r="R15" s="305"/>
      <c r="S15" s="304"/>
      <c r="T15" s="305"/>
      <c r="U15" s="304"/>
      <c r="V15" s="305"/>
      <c r="W15" s="304"/>
      <c r="X15" s="305"/>
    </row>
    <row r="16" spans="1:24" ht="17.100000000000001" customHeight="1">
      <c r="A16" s="9"/>
      <c r="B16" s="9"/>
      <c r="C16" s="12" t="s">
        <v>27</v>
      </c>
      <c r="D16" s="18" t="str">
        <f t="shared" si="0"/>
        <v>0</v>
      </c>
      <c r="E16" s="19"/>
      <c r="F16" s="18" t="str">
        <f t="shared" si="1"/>
        <v>0</v>
      </c>
      <c r="G16" s="304"/>
      <c r="H16" s="305"/>
      <c r="I16" s="304"/>
      <c r="J16" s="305"/>
      <c r="K16" s="304"/>
      <c r="L16" s="305"/>
      <c r="M16" s="304"/>
      <c r="N16" s="305"/>
      <c r="O16" s="304"/>
      <c r="P16" s="305"/>
      <c r="Q16" s="304"/>
      <c r="R16" s="305"/>
      <c r="S16" s="304"/>
      <c r="T16" s="305"/>
      <c r="U16" s="304"/>
      <c r="V16" s="305"/>
      <c r="W16" s="304"/>
      <c r="X16" s="305"/>
    </row>
    <row r="17" spans="1:24" ht="17.100000000000001" customHeight="1">
      <c r="A17" s="9"/>
      <c r="B17" s="9"/>
      <c r="C17" s="12" t="s">
        <v>28</v>
      </c>
      <c r="D17" s="18" t="str">
        <f t="shared" si="0"/>
        <v>0</v>
      </c>
      <c r="E17" s="19"/>
      <c r="F17" s="18" t="str">
        <f t="shared" si="1"/>
        <v>0</v>
      </c>
      <c r="G17" s="304"/>
      <c r="H17" s="305"/>
      <c r="I17" s="304"/>
      <c r="J17" s="305"/>
      <c r="K17" s="304"/>
      <c r="L17" s="305"/>
      <c r="M17" s="304"/>
      <c r="N17" s="305"/>
      <c r="O17" s="304"/>
      <c r="P17" s="305"/>
      <c r="Q17" s="304"/>
      <c r="R17" s="305"/>
      <c r="S17" s="304"/>
      <c r="T17" s="305"/>
      <c r="U17" s="304"/>
      <c r="V17" s="305"/>
      <c r="W17" s="304"/>
      <c r="X17" s="305"/>
    </row>
    <row r="18" spans="1:24" ht="17.100000000000001" customHeight="1">
      <c r="A18" s="9"/>
      <c r="B18" s="9"/>
      <c r="C18" s="12" t="s">
        <v>29</v>
      </c>
      <c r="D18" s="18" t="str">
        <f t="shared" si="0"/>
        <v>0</v>
      </c>
      <c r="E18" s="19"/>
      <c r="F18" s="18" t="str">
        <f t="shared" si="1"/>
        <v>0</v>
      </c>
      <c r="G18" s="304"/>
      <c r="H18" s="305"/>
      <c r="I18" s="304"/>
      <c r="J18" s="305"/>
      <c r="K18" s="304"/>
      <c r="L18" s="305"/>
      <c r="M18" s="304"/>
      <c r="N18" s="305"/>
      <c r="O18" s="304"/>
      <c r="P18" s="305"/>
      <c r="Q18" s="304"/>
      <c r="R18" s="305"/>
      <c r="S18" s="304"/>
      <c r="T18" s="305"/>
      <c r="U18" s="304"/>
      <c r="V18" s="305"/>
      <c r="W18" s="304"/>
      <c r="X18" s="305"/>
    </row>
    <row r="19" spans="1:24" ht="17.100000000000001" customHeight="1">
      <c r="A19" s="9"/>
      <c r="B19" s="9"/>
      <c r="C19" s="12" t="s">
        <v>30</v>
      </c>
      <c r="D19" s="18" t="str">
        <f t="shared" si="0"/>
        <v>0</v>
      </c>
      <c r="E19" s="19"/>
      <c r="F19" s="18" t="str">
        <f t="shared" si="1"/>
        <v>0</v>
      </c>
      <c r="G19" s="304"/>
      <c r="H19" s="305"/>
      <c r="I19" s="304"/>
      <c r="J19" s="305"/>
      <c r="K19" s="304"/>
      <c r="L19" s="305"/>
      <c r="M19" s="304"/>
      <c r="N19" s="305"/>
      <c r="O19" s="304"/>
      <c r="P19" s="305"/>
      <c r="Q19" s="304"/>
      <c r="R19" s="305"/>
      <c r="S19" s="304"/>
      <c r="T19" s="305"/>
      <c r="U19" s="304"/>
      <c r="V19" s="305"/>
      <c r="W19" s="304"/>
      <c r="X19" s="305"/>
    </row>
    <row r="20" spans="1:24" ht="17.100000000000001" customHeight="1">
      <c r="A20" s="9"/>
      <c r="B20" s="9"/>
      <c r="C20" s="12" t="s">
        <v>31</v>
      </c>
      <c r="D20" s="18" t="str">
        <f t="shared" si="0"/>
        <v>0</v>
      </c>
      <c r="E20" s="19"/>
      <c r="F20" s="18" t="str">
        <f t="shared" si="1"/>
        <v>0</v>
      </c>
      <c r="G20" s="304"/>
      <c r="H20" s="305"/>
      <c r="I20" s="304"/>
      <c r="J20" s="305"/>
      <c r="K20" s="304"/>
      <c r="L20" s="305"/>
      <c r="M20" s="304"/>
      <c r="N20" s="305"/>
      <c r="O20" s="304"/>
      <c r="P20" s="305"/>
      <c r="Q20" s="304"/>
      <c r="R20" s="305"/>
      <c r="S20" s="304"/>
      <c r="T20" s="305"/>
      <c r="U20" s="304"/>
      <c r="V20" s="305"/>
      <c r="W20" s="304"/>
      <c r="X20" s="305"/>
    </row>
    <row r="21" spans="1:24" ht="17.100000000000001" customHeight="1">
      <c r="A21" s="9"/>
      <c r="B21" s="9"/>
      <c r="C21" s="12" t="s">
        <v>32</v>
      </c>
      <c r="D21" s="18" t="str">
        <f t="shared" si="0"/>
        <v>0</v>
      </c>
      <c r="E21" s="19"/>
      <c r="F21" s="18" t="str">
        <f t="shared" si="1"/>
        <v>0</v>
      </c>
      <c r="G21" s="304"/>
      <c r="H21" s="305"/>
      <c r="I21" s="304"/>
      <c r="J21" s="305"/>
      <c r="K21" s="304"/>
      <c r="L21" s="305"/>
      <c r="M21" s="304"/>
      <c r="N21" s="305"/>
      <c r="O21" s="304"/>
      <c r="P21" s="305"/>
      <c r="Q21" s="304"/>
      <c r="R21" s="305"/>
      <c r="S21" s="304"/>
      <c r="T21" s="305"/>
      <c r="U21" s="304"/>
      <c r="V21" s="305"/>
      <c r="W21" s="304"/>
      <c r="X21" s="305"/>
    </row>
    <row r="22" spans="1:24" ht="17.100000000000001" customHeight="1">
      <c r="A22" s="9"/>
      <c r="B22" s="9"/>
      <c r="C22" s="13" t="s">
        <v>33</v>
      </c>
      <c r="D22" s="18" t="str">
        <f t="shared" si="0"/>
        <v>0</v>
      </c>
      <c r="E22" s="19"/>
      <c r="F22" s="18" t="str">
        <f t="shared" si="1"/>
        <v>0</v>
      </c>
      <c r="G22" s="304"/>
      <c r="H22" s="305"/>
      <c r="I22" s="304"/>
      <c r="J22" s="305"/>
      <c r="K22" s="304"/>
      <c r="L22" s="305"/>
      <c r="M22" s="304"/>
      <c r="N22" s="305"/>
      <c r="O22" s="304"/>
      <c r="P22" s="305"/>
      <c r="Q22" s="304"/>
      <c r="R22" s="305"/>
      <c r="S22" s="304"/>
      <c r="T22" s="305"/>
      <c r="U22" s="304"/>
      <c r="V22" s="305"/>
      <c r="W22" s="304"/>
      <c r="X22" s="305"/>
    </row>
    <row r="23" spans="1:24" ht="17.100000000000001" customHeight="1">
      <c r="A23" s="9"/>
      <c r="B23" s="105" t="s">
        <v>34</v>
      </c>
      <c r="C23" s="104"/>
      <c r="D23" s="18" t="str">
        <f t="shared" si="0"/>
        <v>0</v>
      </c>
      <c r="E23" s="19"/>
      <c r="F23" s="18" t="str">
        <f t="shared" si="1"/>
        <v>0</v>
      </c>
      <c r="G23" s="304"/>
      <c r="H23" s="305"/>
      <c r="I23" s="304"/>
      <c r="J23" s="305"/>
      <c r="K23" s="304"/>
      <c r="L23" s="305"/>
      <c r="M23" s="304"/>
      <c r="N23" s="305"/>
      <c r="O23" s="304"/>
      <c r="P23" s="305"/>
      <c r="Q23" s="304"/>
      <c r="R23" s="305"/>
      <c r="S23" s="304"/>
      <c r="T23" s="305"/>
      <c r="U23" s="304"/>
      <c r="V23" s="305"/>
      <c r="W23" s="304"/>
      <c r="X23" s="305"/>
    </row>
    <row r="24" spans="1:24" ht="17.100000000000001" customHeight="1">
      <c r="A24" s="9"/>
      <c r="B24" s="9" t="s">
        <v>35</v>
      </c>
      <c r="C24" s="104"/>
      <c r="D24" s="18" t="str">
        <f>IF(SUM(D25:D39)=0,"0",SUM(D25:D39))</f>
        <v>0</v>
      </c>
      <c r="E24" s="18" t="str">
        <f>IF(SUM(E25:E39)=0,"0",SUM(E25:E39))</f>
        <v>0</v>
      </c>
      <c r="F24" s="18" t="str">
        <f>IF(SUM(F25:F39)=0,"0",SUM(F25:F39))</f>
        <v>0</v>
      </c>
      <c r="G24" s="300" t="str">
        <f>IF(SUM(G25:H39)=0,"0",SUM(G25:H39))</f>
        <v>0</v>
      </c>
      <c r="H24" s="301"/>
      <c r="I24" s="300" t="str">
        <f>IF(SUM(I25:J39)=0,"0",SUM(I25:J39))</f>
        <v>0</v>
      </c>
      <c r="J24" s="301"/>
      <c r="K24" s="300" t="str">
        <f>IF(SUM(K25:L39)=0,"0",SUM(K25:L39))</f>
        <v>0</v>
      </c>
      <c r="L24" s="301"/>
      <c r="M24" s="300" t="str">
        <f>IF(SUM(M25:N39)=0,"0",SUM(M25:N39))</f>
        <v>0</v>
      </c>
      <c r="N24" s="301"/>
      <c r="O24" s="300" t="str">
        <f>IF(SUM(O25:P39)=0,"0",SUM(O25:P39))</f>
        <v>0</v>
      </c>
      <c r="P24" s="301"/>
      <c r="Q24" s="300" t="str">
        <f>IF(SUM(Q25:R39)=0,"0",SUM(Q25:R39))</f>
        <v>0</v>
      </c>
      <c r="R24" s="301"/>
      <c r="S24" s="300" t="str">
        <f>IF(SUM(S25:T39)=0,"0",SUM(S25:T39))</f>
        <v>0</v>
      </c>
      <c r="T24" s="301"/>
      <c r="U24" s="300" t="str">
        <f>IF(SUM(U25:V39)=0,"0",SUM(U25:V39))</f>
        <v>0</v>
      </c>
      <c r="V24" s="301"/>
      <c r="W24" s="300" t="str">
        <f>IF(SUM(W25:X39)=0,"0",SUM(W25:X39))</f>
        <v>0</v>
      </c>
      <c r="X24" s="301"/>
    </row>
    <row r="25" spans="1:24" ht="17.100000000000001" customHeight="1">
      <c r="A25" s="9"/>
      <c r="B25" s="9"/>
      <c r="C25" s="1" t="s">
        <v>36</v>
      </c>
      <c r="D25" s="18" t="str">
        <f t="shared" si="0"/>
        <v>0</v>
      </c>
      <c r="E25" s="19"/>
      <c r="F25" s="18" t="str">
        <f t="shared" si="1"/>
        <v>0</v>
      </c>
      <c r="G25" s="304"/>
      <c r="H25" s="305"/>
      <c r="I25" s="304"/>
      <c r="J25" s="305"/>
      <c r="K25" s="304"/>
      <c r="L25" s="305"/>
      <c r="M25" s="304"/>
      <c r="N25" s="305"/>
      <c r="O25" s="304"/>
      <c r="P25" s="305"/>
      <c r="Q25" s="304"/>
      <c r="R25" s="305"/>
      <c r="S25" s="304"/>
      <c r="T25" s="305"/>
      <c r="U25" s="304"/>
      <c r="V25" s="305"/>
      <c r="W25" s="304"/>
      <c r="X25" s="305"/>
    </row>
    <row r="26" spans="1:24" ht="17.100000000000001" customHeight="1">
      <c r="A26" s="9"/>
      <c r="B26" s="9"/>
      <c r="C26" s="1" t="s">
        <v>112</v>
      </c>
      <c r="D26" s="18" t="str">
        <f t="shared" si="0"/>
        <v>0</v>
      </c>
      <c r="E26" s="19"/>
      <c r="F26" s="18" t="str">
        <f t="shared" si="1"/>
        <v>0</v>
      </c>
      <c r="G26" s="304"/>
      <c r="H26" s="305"/>
      <c r="I26" s="304"/>
      <c r="J26" s="305"/>
      <c r="K26" s="304"/>
      <c r="L26" s="305"/>
      <c r="M26" s="304"/>
      <c r="N26" s="305"/>
      <c r="O26" s="304"/>
      <c r="P26" s="305"/>
      <c r="Q26" s="304"/>
      <c r="R26" s="305"/>
      <c r="S26" s="304"/>
      <c r="T26" s="305"/>
      <c r="U26" s="304"/>
      <c r="V26" s="305"/>
      <c r="W26" s="304"/>
      <c r="X26" s="305"/>
    </row>
    <row r="27" spans="1:24" ht="17.100000000000001" customHeight="1">
      <c r="A27" s="9"/>
      <c r="B27" s="9"/>
      <c r="C27" s="1" t="s">
        <v>37</v>
      </c>
      <c r="D27" s="18" t="str">
        <f t="shared" si="0"/>
        <v>0</v>
      </c>
      <c r="E27" s="19"/>
      <c r="F27" s="18" t="str">
        <f t="shared" si="1"/>
        <v>0</v>
      </c>
      <c r="G27" s="304"/>
      <c r="H27" s="305"/>
      <c r="I27" s="304"/>
      <c r="J27" s="305"/>
      <c r="K27" s="304"/>
      <c r="L27" s="305"/>
      <c r="M27" s="304"/>
      <c r="N27" s="305"/>
      <c r="O27" s="304"/>
      <c r="P27" s="305"/>
      <c r="Q27" s="304"/>
      <c r="R27" s="305"/>
      <c r="S27" s="304"/>
      <c r="T27" s="305"/>
      <c r="U27" s="304"/>
      <c r="V27" s="305"/>
      <c r="W27" s="304"/>
      <c r="X27" s="305"/>
    </row>
    <row r="28" spans="1:24" ht="17.100000000000001" customHeight="1">
      <c r="A28" s="9"/>
      <c r="B28" s="9"/>
      <c r="C28" s="1" t="s">
        <v>38</v>
      </c>
      <c r="D28" s="18" t="str">
        <f t="shared" si="0"/>
        <v>0</v>
      </c>
      <c r="E28" s="19"/>
      <c r="F28" s="18" t="str">
        <f t="shared" si="1"/>
        <v>0</v>
      </c>
      <c r="G28" s="304"/>
      <c r="H28" s="305"/>
      <c r="I28" s="304"/>
      <c r="J28" s="305"/>
      <c r="K28" s="304"/>
      <c r="L28" s="305"/>
      <c r="M28" s="304"/>
      <c r="N28" s="305"/>
      <c r="O28" s="304"/>
      <c r="P28" s="305"/>
      <c r="Q28" s="304"/>
      <c r="R28" s="305"/>
      <c r="S28" s="304"/>
      <c r="T28" s="305"/>
      <c r="U28" s="304"/>
      <c r="V28" s="305"/>
      <c r="W28" s="304"/>
      <c r="X28" s="305"/>
    </row>
    <row r="29" spans="1:24" ht="17.100000000000001" customHeight="1">
      <c r="A29" s="9"/>
      <c r="B29" s="9"/>
      <c r="C29" s="1" t="s">
        <v>0</v>
      </c>
      <c r="D29" s="18" t="str">
        <f t="shared" si="0"/>
        <v>0</v>
      </c>
      <c r="E29" s="19"/>
      <c r="F29" s="18" t="str">
        <f t="shared" si="1"/>
        <v>0</v>
      </c>
      <c r="G29" s="304"/>
      <c r="H29" s="305"/>
      <c r="I29" s="304"/>
      <c r="J29" s="305"/>
      <c r="K29" s="304"/>
      <c r="L29" s="305"/>
      <c r="M29" s="304"/>
      <c r="N29" s="305"/>
      <c r="O29" s="304"/>
      <c r="P29" s="305"/>
      <c r="Q29" s="304"/>
      <c r="R29" s="305"/>
      <c r="S29" s="304"/>
      <c r="T29" s="305"/>
      <c r="U29" s="304"/>
      <c r="V29" s="305"/>
      <c r="W29" s="304"/>
      <c r="X29" s="305"/>
    </row>
    <row r="30" spans="1:24" ht="17.100000000000001" customHeight="1">
      <c r="A30" s="9"/>
      <c r="B30" s="9"/>
      <c r="C30" s="1" t="s">
        <v>39</v>
      </c>
      <c r="D30" s="18" t="str">
        <f t="shared" si="0"/>
        <v>0</v>
      </c>
      <c r="E30" s="19"/>
      <c r="F30" s="18" t="str">
        <f t="shared" si="1"/>
        <v>0</v>
      </c>
      <c r="G30" s="304"/>
      <c r="H30" s="305"/>
      <c r="I30" s="304"/>
      <c r="J30" s="305"/>
      <c r="K30" s="304"/>
      <c r="L30" s="305"/>
      <c r="M30" s="304"/>
      <c r="N30" s="305"/>
      <c r="O30" s="304"/>
      <c r="P30" s="305"/>
      <c r="Q30" s="304"/>
      <c r="R30" s="305"/>
      <c r="S30" s="304"/>
      <c r="T30" s="305"/>
      <c r="U30" s="304"/>
      <c r="V30" s="305"/>
      <c r="W30" s="304"/>
      <c r="X30" s="305"/>
    </row>
    <row r="31" spans="1:24" ht="17.100000000000001" customHeight="1">
      <c r="A31" s="9"/>
      <c r="B31" s="9"/>
      <c r="C31" s="1" t="s">
        <v>40</v>
      </c>
      <c r="D31" s="18" t="str">
        <f t="shared" si="0"/>
        <v>0</v>
      </c>
      <c r="E31" s="19"/>
      <c r="F31" s="18" t="str">
        <f t="shared" si="1"/>
        <v>0</v>
      </c>
      <c r="G31" s="304"/>
      <c r="H31" s="305"/>
      <c r="I31" s="304"/>
      <c r="J31" s="305"/>
      <c r="K31" s="304"/>
      <c r="L31" s="305"/>
      <c r="M31" s="304"/>
      <c r="N31" s="305"/>
      <c r="O31" s="304"/>
      <c r="P31" s="305"/>
      <c r="Q31" s="304"/>
      <c r="R31" s="305"/>
      <c r="S31" s="304"/>
      <c r="T31" s="305"/>
      <c r="U31" s="304"/>
      <c r="V31" s="305"/>
      <c r="W31" s="304"/>
      <c r="X31" s="305"/>
    </row>
    <row r="32" spans="1:24" ht="17.100000000000001" customHeight="1">
      <c r="A32" s="9"/>
      <c r="B32" s="9"/>
      <c r="C32" s="1" t="s">
        <v>41</v>
      </c>
      <c r="D32" s="18" t="str">
        <f t="shared" si="0"/>
        <v>0</v>
      </c>
      <c r="E32" s="19"/>
      <c r="F32" s="18" t="str">
        <f t="shared" si="1"/>
        <v>0</v>
      </c>
      <c r="G32" s="304"/>
      <c r="H32" s="305"/>
      <c r="I32" s="304"/>
      <c r="J32" s="305"/>
      <c r="K32" s="304"/>
      <c r="L32" s="305"/>
      <c r="M32" s="304"/>
      <c r="N32" s="305"/>
      <c r="O32" s="304"/>
      <c r="P32" s="305"/>
      <c r="Q32" s="304"/>
      <c r="R32" s="305"/>
      <c r="S32" s="304"/>
      <c r="T32" s="305"/>
      <c r="U32" s="304"/>
      <c r="V32" s="305"/>
      <c r="W32" s="304"/>
      <c r="X32" s="305"/>
    </row>
    <row r="33" spans="1:24" ht="17.100000000000001" customHeight="1">
      <c r="A33" s="9"/>
      <c r="B33" s="9"/>
      <c r="C33" s="1" t="s">
        <v>42</v>
      </c>
      <c r="D33" s="18" t="str">
        <f t="shared" si="0"/>
        <v>0</v>
      </c>
      <c r="E33" s="19"/>
      <c r="F33" s="18" t="str">
        <f t="shared" si="1"/>
        <v>0</v>
      </c>
      <c r="G33" s="304"/>
      <c r="H33" s="305"/>
      <c r="I33" s="304"/>
      <c r="J33" s="305"/>
      <c r="K33" s="304"/>
      <c r="L33" s="305"/>
      <c r="M33" s="304"/>
      <c r="N33" s="305"/>
      <c r="O33" s="304"/>
      <c r="P33" s="305"/>
      <c r="Q33" s="304"/>
      <c r="R33" s="305"/>
      <c r="S33" s="304"/>
      <c r="T33" s="305"/>
      <c r="U33" s="304"/>
      <c r="V33" s="305"/>
      <c r="W33" s="304"/>
      <c r="X33" s="305"/>
    </row>
    <row r="34" spans="1:24" ht="17.100000000000001" customHeight="1">
      <c r="A34" s="9"/>
      <c r="B34" s="9"/>
      <c r="C34" s="1" t="s">
        <v>43</v>
      </c>
      <c r="D34" s="18" t="str">
        <f t="shared" si="0"/>
        <v>0</v>
      </c>
      <c r="E34" s="19"/>
      <c r="F34" s="18" t="str">
        <f t="shared" si="1"/>
        <v>0</v>
      </c>
      <c r="G34" s="304"/>
      <c r="H34" s="305"/>
      <c r="I34" s="304"/>
      <c r="J34" s="305"/>
      <c r="K34" s="304"/>
      <c r="L34" s="305"/>
      <c r="M34" s="304"/>
      <c r="N34" s="305"/>
      <c r="O34" s="304"/>
      <c r="P34" s="305"/>
      <c r="Q34" s="304"/>
      <c r="R34" s="305"/>
      <c r="S34" s="304"/>
      <c r="T34" s="305"/>
      <c r="U34" s="304"/>
      <c r="V34" s="305"/>
      <c r="W34" s="304"/>
      <c r="X34" s="305"/>
    </row>
    <row r="35" spans="1:24" ht="17.100000000000001" customHeight="1">
      <c r="A35" s="9"/>
      <c r="B35" s="9"/>
      <c r="C35" s="1" t="s">
        <v>44</v>
      </c>
      <c r="D35" s="18" t="str">
        <f t="shared" si="0"/>
        <v>0</v>
      </c>
      <c r="E35" s="19"/>
      <c r="F35" s="18" t="str">
        <f t="shared" si="1"/>
        <v>0</v>
      </c>
      <c r="G35" s="304"/>
      <c r="H35" s="305"/>
      <c r="I35" s="304"/>
      <c r="J35" s="305"/>
      <c r="K35" s="304"/>
      <c r="L35" s="305"/>
      <c r="M35" s="304"/>
      <c r="N35" s="305"/>
      <c r="O35" s="304"/>
      <c r="P35" s="305"/>
      <c r="Q35" s="304"/>
      <c r="R35" s="305"/>
      <c r="S35" s="304"/>
      <c r="T35" s="305"/>
      <c r="U35" s="304"/>
      <c r="V35" s="305"/>
      <c r="W35" s="304"/>
      <c r="X35" s="305"/>
    </row>
    <row r="36" spans="1:24" ht="17.100000000000001" customHeight="1">
      <c r="A36" s="9"/>
      <c r="B36" s="9"/>
      <c r="C36" s="1" t="s">
        <v>45</v>
      </c>
      <c r="D36" s="18" t="str">
        <f t="shared" si="0"/>
        <v>0</v>
      </c>
      <c r="E36" s="19"/>
      <c r="F36" s="18" t="str">
        <f t="shared" si="1"/>
        <v>0</v>
      </c>
      <c r="G36" s="304"/>
      <c r="H36" s="305"/>
      <c r="I36" s="304"/>
      <c r="J36" s="305"/>
      <c r="K36" s="304"/>
      <c r="L36" s="305"/>
      <c r="M36" s="304"/>
      <c r="N36" s="305"/>
      <c r="O36" s="304"/>
      <c r="P36" s="305"/>
      <c r="Q36" s="304"/>
      <c r="R36" s="305"/>
      <c r="S36" s="304"/>
      <c r="T36" s="305"/>
      <c r="U36" s="304"/>
      <c r="V36" s="305"/>
      <c r="W36" s="304"/>
      <c r="X36" s="305"/>
    </row>
    <row r="37" spans="1:24" ht="17.100000000000001" customHeight="1">
      <c r="A37" s="9"/>
      <c r="B37" s="9"/>
      <c r="C37" s="1" t="s">
        <v>46</v>
      </c>
      <c r="D37" s="18" t="str">
        <f>IF(SUM(F37)=0,"0",SUM(F37))</f>
        <v>0</v>
      </c>
      <c r="E37" s="19"/>
      <c r="F37" s="18" t="str">
        <f t="shared" si="1"/>
        <v>0</v>
      </c>
      <c r="G37" s="304"/>
      <c r="H37" s="305"/>
      <c r="I37" s="304"/>
      <c r="J37" s="305"/>
      <c r="K37" s="304"/>
      <c r="L37" s="305"/>
      <c r="M37" s="304"/>
      <c r="N37" s="305"/>
      <c r="O37" s="304"/>
      <c r="P37" s="305"/>
      <c r="Q37" s="304"/>
      <c r="R37" s="305"/>
      <c r="S37" s="304"/>
      <c r="T37" s="305"/>
      <c r="U37" s="304"/>
      <c r="V37" s="305"/>
      <c r="W37" s="304"/>
      <c r="X37" s="305"/>
    </row>
    <row r="38" spans="1:24" ht="17.100000000000001" customHeight="1">
      <c r="A38" s="9"/>
      <c r="B38" s="9"/>
      <c r="C38" s="1" t="s">
        <v>47</v>
      </c>
      <c r="D38" s="18" t="str">
        <f t="shared" si="0"/>
        <v>0</v>
      </c>
      <c r="E38" s="19"/>
      <c r="F38" s="18" t="str">
        <f t="shared" si="1"/>
        <v>0</v>
      </c>
      <c r="G38" s="304"/>
      <c r="H38" s="305"/>
      <c r="I38" s="304"/>
      <c r="J38" s="305"/>
      <c r="K38" s="304"/>
      <c r="L38" s="305"/>
      <c r="M38" s="304"/>
      <c r="N38" s="305"/>
      <c r="O38" s="304"/>
      <c r="P38" s="305"/>
      <c r="Q38" s="304"/>
      <c r="R38" s="305"/>
      <c r="S38" s="304"/>
      <c r="T38" s="305"/>
      <c r="U38" s="304"/>
      <c r="V38" s="305"/>
      <c r="W38" s="304"/>
      <c r="X38" s="305"/>
    </row>
    <row r="39" spans="1:24" ht="17.100000000000001" customHeight="1">
      <c r="A39" s="9"/>
      <c r="B39" s="9"/>
      <c r="C39" s="1" t="s">
        <v>48</v>
      </c>
      <c r="D39" s="18" t="str">
        <f t="shared" si="0"/>
        <v>0</v>
      </c>
      <c r="E39" s="19"/>
      <c r="F39" s="18" t="str">
        <f t="shared" si="1"/>
        <v>0</v>
      </c>
      <c r="G39" s="304"/>
      <c r="H39" s="305"/>
      <c r="I39" s="304"/>
      <c r="J39" s="305"/>
      <c r="K39" s="304"/>
      <c r="L39" s="305"/>
      <c r="M39" s="304"/>
      <c r="N39" s="305"/>
      <c r="O39" s="304"/>
      <c r="P39" s="305"/>
      <c r="Q39" s="304"/>
      <c r="R39" s="305"/>
      <c r="S39" s="304"/>
      <c r="T39" s="305"/>
      <c r="U39" s="304"/>
      <c r="V39" s="305"/>
      <c r="W39" s="304"/>
      <c r="X39" s="305"/>
    </row>
    <row r="40" spans="1:24" ht="17.100000000000001" customHeight="1">
      <c r="A40" s="9"/>
      <c r="B40" s="15"/>
      <c r="C40" s="16"/>
      <c r="D40" s="6"/>
      <c r="E40" s="6"/>
      <c r="F40" s="6"/>
      <c r="G40" s="308"/>
      <c r="H40" s="309"/>
      <c r="I40" s="308"/>
      <c r="J40" s="309"/>
      <c r="K40" s="308"/>
      <c r="L40" s="309"/>
      <c r="M40" s="308"/>
      <c r="N40" s="309"/>
      <c r="O40" s="308"/>
      <c r="P40" s="309"/>
      <c r="Q40" s="308"/>
      <c r="R40" s="309"/>
      <c r="S40" s="308"/>
      <c r="T40" s="309"/>
      <c r="U40" s="308"/>
      <c r="V40" s="309"/>
      <c r="W40" s="308"/>
      <c r="X40" s="309"/>
    </row>
    <row r="41" spans="1:24" ht="17.100000000000001" customHeight="1">
      <c r="A41" s="105" t="s">
        <v>49</v>
      </c>
      <c r="B41" s="7"/>
      <c r="C41" s="104"/>
      <c r="D41" s="18" t="str">
        <f>IF(SUM(E41:F41)=0,"0",SUM(E41:F41))</f>
        <v>0</v>
      </c>
      <c r="E41" s="19"/>
      <c r="F41" s="18" t="str">
        <f t="shared" si="1"/>
        <v>0</v>
      </c>
      <c r="G41" s="304"/>
      <c r="H41" s="305"/>
      <c r="I41" s="304"/>
      <c r="J41" s="305"/>
      <c r="K41" s="304"/>
      <c r="L41" s="305"/>
      <c r="M41" s="304"/>
      <c r="N41" s="305"/>
      <c r="O41" s="304"/>
      <c r="P41" s="305"/>
      <c r="Q41" s="304"/>
      <c r="R41" s="305"/>
      <c r="S41" s="304"/>
      <c r="T41" s="305"/>
      <c r="U41" s="304"/>
      <c r="V41" s="305"/>
      <c r="W41" s="304"/>
      <c r="X41" s="305"/>
    </row>
    <row r="42" spans="1:24" ht="17.100000000000001" customHeight="1">
      <c r="A42" s="105" t="s">
        <v>50</v>
      </c>
      <c r="B42" s="7"/>
      <c r="C42" s="104"/>
      <c r="D42" s="19"/>
      <c r="E42" s="19"/>
      <c r="F42" s="19"/>
      <c r="G42" s="306"/>
      <c r="H42" s="307"/>
      <c r="I42" s="306"/>
      <c r="J42" s="307"/>
      <c r="K42" s="306"/>
      <c r="L42" s="307"/>
      <c r="M42" s="306"/>
      <c r="N42" s="307"/>
      <c r="O42" s="306"/>
      <c r="P42" s="307"/>
      <c r="Q42" s="306"/>
      <c r="R42" s="307"/>
      <c r="S42" s="306"/>
      <c r="T42" s="307"/>
      <c r="U42" s="306"/>
      <c r="V42" s="307"/>
      <c r="W42" s="306"/>
      <c r="X42" s="307"/>
    </row>
    <row r="43" spans="1:24" ht="17.100000000000001" customHeight="1">
      <c r="A43" s="105" t="s">
        <v>51</v>
      </c>
      <c r="B43" s="7"/>
      <c r="C43" s="104"/>
      <c r="D43" s="19"/>
      <c r="E43" s="19"/>
      <c r="F43" s="19"/>
      <c r="G43" s="304"/>
      <c r="H43" s="305"/>
      <c r="I43" s="304"/>
      <c r="J43" s="305"/>
      <c r="K43" s="304"/>
      <c r="L43" s="305"/>
      <c r="M43" s="304"/>
      <c r="N43" s="305"/>
      <c r="O43" s="304"/>
      <c r="P43" s="305"/>
      <c r="Q43" s="304"/>
      <c r="R43" s="305"/>
      <c r="S43" s="304"/>
      <c r="T43" s="305"/>
      <c r="U43" s="304"/>
      <c r="V43" s="305"/>
      <c r="W43" s="304"/>
      <c r="X43" s="305"/>
    </row>
    <row r="44" spans="1:24" ht="17.100000000000001" customHeight="1">
      <c r="A44" s="105" t="s">
        <v>52</v>
      </c>
      <c r="B44" s="7"/>
      <c r="C44" s="104"/>
      <c r="D44" s="18" t="str">
        <f>IF(SUM(E44:F44)=0,"0",SUM(E44:F44))</f>
        <v>0</v>
      </c>
      <c r="E44" s="18" t="str">
        <f>IF(E41+E13+E5=0,"0",E41+E13+E5)</f>
        <v>0</v>
      </c>
      <c r="F44" s="18" t="str">
        <f>IF(SUM(G44:X44)=0,"0",SUM(G44:X44))</f>
        <v>0</v>
      </c>
      <c r="G44" s="300" t="str">
        <f>IF(G13+G5+G41=0,"0",G13+G5+G41)</f>
        <v>0</v>
      </c>
      <c r="H44" s="301"/>
      <c r="I44" s="300" t="str">
        <f t="shared" ref="I44" si="2">IF(I13+I5+I41=0,"0",I13+I5+I41)</f>
        <v>0</v>
      </c>
      <c r="J44" s="301"/>
      <c r="K44" s="300" t="str">
        <f t="shared" ref="K44" si="3">IF(K13+K5+K41=0,"0",K13+K5+K41)</f>
        <v>0</v>
      </c>
      <c r="L44" s="301"/>
      <c r="M44" s="300" t="str">
        <f t="shared" ref="M44" si="4">IF(M13+M5+M41=0,"0",M13+M5+M41)</f>
        <v>0</v>
      </c>
      <c r="N44" s="301"/>
      <c r="O44" s="300" t="str">
        <f t="shared" ref="O44" si="5">IF(O13+O5+O41=0,"0",O13+O5+O41)</f>
        <v>0</v>
      </c>
      <c r="P44" s="301"/>
      <c r="Q44" s="300" t="str">
        <f t="shared" ref="Q44" si="6">IF(Q13+Q5+Q41=0,"0",Q13+Q5+Q41)</f>
        <v>0</v>
      </c>
      <c r="R44" s="301"/>
      <c r="S44" s="300" t="str">
        <f t="shared" ref="S44" si="7">IF(S13+S5+S41=0,"0",S13+S5+S41)</f>
        <v>0</v>
      </c>
      <c r="T44" s="301"/>
      <c r="U44" s="300" t="str">
        <f t="shared" ref="U44" si="8">IF(U13+U5+U41=0,"0",U13+U5+U41)</f>
        <v>0</v>
      </c>
      <c r="V44" s="301"/>
      <c r="W44" s="300" t="str">
        <f t="shared" ref="W44" si="9">IF(W13+W5+W41=0,"0",W13+W5+W41)</f>
        <v>0</v>
      </c>
      <c r="X44" s="301"/>
    </row>
    <row r="45" spans="1:24" ht="17.100000000000001" customHeight="1">
      <c r="A45" s="105" t="s">
        <v>53</v>
      </c>
      <c r="B45" s="7"/>
      <c r="C45" s="104"/>
      <c r="D45" s="54">
        <f>IF(D44=0,0,ROUNDDOWN(D44*0.08,0))</f>
        <v>0</v>
      </c>
      <c r="E45" s="54">
        <f>IF(E44=0,0,ROUNDDOWN(E44*0.08,0))</f>
        <v>0</v>
      </c>
      <c r="F45" s="54">
        <f>IF(F44=0,0,ROUNDDOWN(F44*0.08,0))</f>
        <v>0</v>
      </c>
      <c r="G45" s="302">
        <f>IF(G44=0,0,ROUNDDOWN(G44*0.08,0))</f>
        <v>0</v>
      </c>
      <c r="H45" s="303" t="e">
        <f>IF(#REF!=0,0,ROUNDDOWN(H44*0.08,0))</f>
        <v>#REF!</v>
      </c>
      <c r="I45" s="302">
        <f>IF(I44=0,0,ROUNDDOWN(I44*0.08,0))</f>
        <v>0</v>
      </c>
      <c r="J45" s="303" t="e">
        <f>IF(#REF!=0,0,ROUNDDOWN(J44*0.08,0))</f>
        <v>#REF!</v>
      </c>
      <c r="K45" s="302">
        <f>IF(K44=0,0,ROUNDDOWN(K44*0.08,0))</f>
        <v>0</v>
      </c>
      <c r="L45" s="303" t="e">
        <f>IF(#REF!=0,0,ROUNDDOWN(L44*0.08,0))</f>
        <v>#REF!</v>
      </c>
      <c r="M45" s="302">
        <f>IF(M44=0,0,ROUNDDOWN(M44*0.08,0))</f>
        <v>0</v>
      </c>
      <c r="N45" s="303" t="e">
        <f>IF(#REF!=0,0,ROUNDDOWN(N44*0.08,0))</f>
        <v>#REF!</v>
      </c>
      <c r="O45" s="302">
        <f>IF(O44=0,0,ROUNDDOWN(O44*0.08,0))</f>
        <v>0</v>
      </c>
      <c r="P45" s="303" t="e">
        <f>IF(#REF!=0,0,ROUNDDOWN(P44*0.08,0))</f>
        <v>#REF!</v>
      </c>
      <c r="Q45" s="302">
        <f>IF(Q44=0,0,ROUNDDOWN(Q44*0.08,0))</f>
        <v>0</v>
      </c>
      <c r="R45" s="303" t="e">
        <f>IF(#REF!=0,0,ROUNDDOWN(R44*0.08,0))</f>
        <v>#REF!</v>
      </c>
      <c r="S45" s="302">
        <f>IF(S44=0,0,ROUNDDOWN(S44*0.08,0))</f>
        <v>0</v>
      </c>
      <c r="T45" s="303" t="e">
        <f>IF(#REF!=0,0,ROUNDDOWN(T44*0.08,0))</f>
        <v>#REF!</v>
      </c>
      <c r="U45" s="302">
        <f>IF(U44=0,0,ROUNDDOWN(U44*0.08,0))</f>
        <v>0</v>
      </c>
      <c r="V45" s="303" t="e">
        <f>IF(#REF!=0,0,ROUNDDOWN(V44*0.08,0))</f>
        <v>#REF!</v>
      </c>
      <c r="W45" s="302">
        <f>IF(W44=0,0,ROUNDDOWN(W44*0.08,0))</f>
        <v>0</v>
      </c>
      <c r="X45" s="303" t="e">
        <f>IF(#REF!=0,0,ROUNDDOWN(X44*0.08,0))</f>
        <v>#REF!</v>
      </c>
    </row>
    <row r="46" spans="1:24" ht="17.100000000000001" customHeight="1">
      <c r="A46" s="105" t="s">
        <v>54</v>
      </c>
      <c r="B46" s="7"/>
      <c r="C46" s="104"/>
      <c r="D46" s="18" t="str">
        <f>IF(SUM(D44:D45)=0,"0",SUM(D44:D45))</f>
        <v>0</v>
      </c>
      <c r="E46" s="18" t="str">
        <f>IF(SUM(E44:E45)=0,"0",SUM(E44:E45))</f>
        <v>0</v>
      </c>
      <c r="F46" s="18" t="str">
        <f>IF(SUM(G46:X46)=0,"0",SUM(G46:X46))</f>
        <v>0</v>
      </c>
      <c r="G46" s="300" t="str">
        <f>IF(SUM(G44:G45)=0,"0",SUM(G44:G45))</f>
        <v>0</v>
      </c>
      <c r="H46" s="301"/>
      <c r="I46" s="300" t="str">
        <f t="shared" ref="I46" si="10">IF(SUM(I44:I45)=0,"0",SUM(I44:I45))</f>
        <v>0</v>
      </c>
      <c r="J46" s="301"/>
      <c r="K46" s="300" t="str">
        <f t="shared" ref="K46" si="11">IF(SUM(K44:K45)=0,"0",SUM(K44:K45))</f>
        <v>0</v>
      </c>
      <c r="L46" s="301"/>
      <c r="M46" s="300" t="str">
        <f t="shared" ref="M46" si="12">IF(SUM(M44:M45)=0,"0",SUM(M44:M45))</f>
        <v>0</v>
      </c>
      <c r="N46" s="301"/>
      <c r="O46" s="300" t="str">
        <f t="shared" ref="O46" si="13">IF(SUM(O44:O45)=0,"0",SUM(O44:O45))</f>
        <v>0</v>
      </c>
      <c r="P46" s="301"/>
      <c r="Q46" s="300" t="str">
        <f t="shared" ref="Q46" si="14">IF(SUM(Q44:Q45)=0,"0",SUM(Q44:Q45))</f>
        <v>0</v>
      </c>
      <c r="R46" s="301"/>
      <c r="S46" s="300" t="str">
        <f t="shared" ref="S46" si="15">IF(SUM(S44:S45)=0,"0",SUM(S44:S45))</f>
        <v>0</v>
      </c>
      <c r="T46" s="301"/>
      <c r="U46" s="300" t="str">
        <f t="shared" ref="U46" si="16">IF(SUM(U44:U45)=0,"0",SUM(U44:U45))</f>
        <v>0</v>
      </c>
      <c r="V46" s="301"/>
      <c r="W46" s="300" t="str">
        <f t="shared" ref="W46" si="17">IF(SUM(W44:W45)=0,"0",SUM(W44:W45))</f>
        <v>0</v>
      </c>
      <c r="X46" s="301"/>
    </row>
    <row r="52" spans="5:24">
      <c r="E52" s="17"/>
      <c r="H52" s="17"/>
      <c r="J52" s="17"/>
      <c r="L52" s="17"/>
      <c r="N52" s="17"/>
      <c r="P52" s="17"/>
      <c r="R52" s="17"/>
      <c r="T52" s="17"/>
      <c r="V52" s="17"/>
      <c r="X52" s="17"/>
    </row>
  </sheetData>
  <mergeCells count="401">
    <mergeCell ref="A3:C4"/>
    <mergeCell ref="D3:D4"/>
    <mergeCell ref="E3:E4"/>
    <mergeCell ref="F3:F4"/>
    <mergeCell ref="G4:H4"/>
    <mergeCell ref="U4:V4"/>
    <mergeCell ref="W4:X4"/>
    <mergeCell ref="I4:J4"/>
    <mergeCell ref="K4:L4"/>
    <mergeCell ref="M4:N4"/>
    <mergeCell ref="O4:P4"/>
    <mergeCell ref="Q4:R4"/>
    <mergeCell ref="S4:T4"/>
    <mergeCell ref="A1:B1"/>
    <mergeCell ref="C1:N1"/>
    <mergeCell ref="M2:N2"/>
    <mergeCell ref="W5:X5"/>
    <mergeCell ref="B6:C6"/>
    <mergeCell ref="G6:H6"/>
    <mergeCell ref="I6:J6"/>
    <mergeCell ref="K6:L6"/>
    <mergeCell ref="M6:N6"/>
    <mergeCell ref="O6:P6"/>
    <mergeCell ref="Q6:R6"/>
    <mergeCell ref="S6:T6"/>
    <mergeCell ref="U6:V6"/>
    <mergeCell ref="W6:X6"/>
    <mergeCell ref="G5:H5"/>
    <mergeCell ref="I5:J5"/>
    <mergeCell ref="K5:L5"/>
    <mergeCell ref="M5:N5"/>
    <mergeCell ref="O5:P5"/>
    <mergeCell ref="Q5:R5"/>
    <mergeCell ref="S5:T5"/>
    <mergeCell ref="U5:V5"/>
    <mergeCell ref="U2:V2"/>
    <mergeCell ref="W2:X2"/>
    <mergeCell ref="W7:X7"/>
    <mergeCell ref="B8:C8"/>
    <mergeCell ref="G8:H8"/>
    <mergeCell ref="I8:J8"/>
    <mergeCell ref="K8:L8"/>
    <mergeCell ref="M8:N8"/>
    <mergeCell ref="O8:P8"/>
    <mergeCell ref="Q8:R8"/>
    <mergeCell ref="S8:T8"/>
    <mergeCell ref="U8:V8"/>
    <mergeCell ref="W8:X8"/>
    <mergeCell ref="B7:C7"/>
    <mergeCell ref="G7:H7"/>
    <mergeCell ref="I7:J7"/>
    <mergeCell ref="K7:L7"/>
    <mergeCell ref="M7:N7"/>
    <mergeCell ref="O7:P7"/>
    <mergeCell ref="Q7:R7"/>
    <mergeCell ref="S7:T7"/>
    <mergeCell ref="U7:V7"/>
    <mergeCell ref="B9:C9"/>
    <mergeCell ref="G9:H9"/>
    <mergeCell ref="I9:J9"/>
    <mergeCell ref="K9:L9"/>
    <mergeCell ref="M9:N9"/>
    <mergeCell ref="O9:P9"/>
    <mergeCell ref="Q9:R9"/>
    <mergeCell ref="S9:T9"/>
    <mergeCell ref="U9:V9"/>
    <mergeCell ref="W9:X9"/>
    <mergeCell ref="G10:H10"/>
    <mergeCell ref="I10:J10"/>
    <mergeCell ref="K10:L10"/>
    <mergeCell ref="M10:N10"/>
    <mergeCell ref="O10:P10"/>
    <mergeCell ref="Q10:R10"/>
    <mergeCell ref="S10:T10"/>
    <mergeCell ref="U10:V10"/>
    <mergeCell ref="W10:X10"/>
    <mergeCell ref="S11:T11"/>
    <mergeCell ref="U11:V11"/>
    <mergeCell ref="W11:X11"/>
    <mergeCell ref="B12:C12"/>
    <mergeCell ref="G12:H12"/>
    <mergeCell ref="I12:J12"/>
    <mergeCell ref="K12:L12"/>
    <mergeCell ref="M12:N12"/>
    <mergeCell ref="O12:P12"/>
    <mergeCell ref="Q12:R12"/>
    <mergeCell ref="G11:H11"/>
    <mergeCell ref="I11:J11"/>
    <mergeCell ref="K11:L11"/>
    <mergeCell ref="M11:N11"/>
    <mergeCell ref="O11:P11"/>
    <mergeCell ref="Q11:R11"/>
    <mergeCell ref="S12:T12"/>
    <mergeCell ref="U12:V12"/>
    <mergeCell ref="W12:X12"/>
    <mergeCell ref="G13:H13"/>
    <mergeCell ref="I13:J13"/>
    <mergeCell ref="K13:L13"/>
    <mergeCell ref="M13:N13"/>
    <mergeCell ref="O13:P13"/>
    <mergeCell ref="Q13:R13"/>
    <mergeCell ref="S13:T13"/>
    <mergeCell ref="U13:V13"/>
    <mergeCell ref="W13:X13"/>
    <mergeCell ref="G14:H14"/>
    <mergeCell ref="I14:J14"/>
    <mergeCell ref="K14:L14"/>
    <mergeCell ref="M14:N14"/>
    <mergeCell ref="O14:P14"/>
    <mergeCell ref="Q14:R14"/>
    <mergeCell ref="S14:T14"/>
    <mergeCell ref="U14:V14"/>
    <mergeCell ref="W14:X14"/>
    <mergeCell ref="G15:H15"/>
    <mergeCell ref="I15:J15"/>
    <mergeCell ref="K15:L15"/>
    <mergeCell ref="M15:N15"/>
    <mergeCell ref="O15:P15"/>
    <mergeCell ref="Q15:R15"/>
    <mergeCell ref="S15:T15"/>
    <mergeCell ref="U15:V15"/>
    <mergeCell ref="W15:X15"/>
    <mergeCell ref="S16:T16"/>
    <mergeCell ref="U16:V16"/>
    <mergeCell ref="W16:X16"/>
    <mergeCell ref="G17:H17"/>
    <mergeCell ref="I17:J17"/>
    <mergeCell ref="K17:L17"/>
    <mergeCell ref="M17:N17"/>
    <mergeCell ref="O17:P17"/>
    <mergeCell ref="Q17:R17"/>
    <mergeCell ref="S17:T17"/>
    <mergeCell ref="G16:H16"/>
    <mergeCell ref="I16:J16"/>
    <mergeCell ref="K16:L16"/>
    <mergeCell ref="M16:N16"/>
    <mergeCell ref="O16:P16"/>
    <mergeCell ref="Q16:R16"/>
    <mergeCell ref="U17:V17"/>
    <mergeCell ref="W17:X17"/>
    <mergeCell ref="G18:H18"/>
    <mergeCell ref="I18:J18"/>
    <mergeCell ref="K18:L18"/>
    <mergeCell ref="M18:N18"/>
    <mergeCell ref="O18:P18"/>
    <mergeCell ref="Q18:R18"/>
    <mergeCell ref="S18:T18"/>
    <mergeCell ref="U18:V18"/>
    <mergeCell ref="W18:X18"/>
    <mergeCell ref="G19:H19"/>
    <mergeCell ref="I19:J19"/>
    <mergeCell ref="K19:L19"/>
    <mergeCell ref="M19:N19"/>
    <mergeCell ref="O19:P19"/>
    <mergeCell ref="Q19:R19"/>
    <mergeCell ref="S19:T19"/>
    <mergeCell ref="U19:V19"/>
    <mergeCell ref="W19:X19"/>
    <mergeCell ref="S20:T20"/>
    <mergeCell ref="U20:V20"/>
    <mergeCell ref="W20:X20"/>
    <mergeCell ref="G21:H21"/>
    <mergeCell ref="I21:J21"/>
    <mergeCell ref="K21:L21"/>
    <mergeCell ref="M21:N21"/>
    <mergeCell ref="O21:P21"/>
    <mergeCell ref="Q21:R21"/>
    <mergeCell ref="S21:T21"/>
    <mergeCell ref="G20:H20"/>
    <mergeCell ref="I20:J20"/>
    <mergeCell ref="K20:L20"/>
    <mergeCell ref="M20:N20"/>
    <mergeCell ref="O20:P20"/>
    <mergeCell ref="Q20:R20"/>
    <mergeCell ref="U21:V21"/>
    <mergeCell ref="W21:X21"/>
    <mergeCell ref="G22:H22"/>
    <mergeCell ref="I22:J22"/>
    <mergeCell ref="K22:L22"/>
    <mergeCell ref="M22:N22"/>
    <mergeCell ref="O22:P22"/>
    <mergeCell ref="Q22:R22"/>
    <mergeCell ref="S22:T22"/>
    <mergeCell ref="U22:V22"/>
    <mergeCell ref="W22:X22"/>
    <mergeCell ref="G23:H23"/>
    <mergeCell ref="I23:J23"/>
    <mergeCell ref="K23:L23"/>
    <mergeCell ref="M23:N23"/>
    <mergeCell ref="O23:P23"/>
    <mergeCell ref="Q23:R23"/>
    <mergeCell ref="S23:T23"/>
    <mergeCell ref="U23:V23"/>
    <mergeCell ref="W23:X23"/>
    <mergeCell ref="S24:T24"/>
    <mergeCell ref="U24:V24"/>
    <mergeCell ref="W24:X24"/>
    <mergeCell ref="G25:H25"/>
    <mergeCell ref="I25:J25"/>
    <mergeCell ref="K25:L25"/>
    <mergeCell ref="M25:N25"/>
    <mergeCell ref="O25:P25"/>
    <mergeCell ref="Q25:R25"/>
    <mergeCell ref="S25:T25"/>
    <mergeCell ref="G24:H24"/>
    <mergeCell ref="I24:J24"/>
    <mergeCell ref="K24:L24"/>
    <mergeCell ref="M24:N24"/>
    <mergeCell ref="O24:P24"/>
    <mergeCell ref="Q24:R24"/>
    <mergeCell ref="U25:V25"/>
    <mergeCell ref="W25:X25"/>
    <mergeCell ref="G26:H26"/>
    <mergeCell ref="I26:J26"/>
    <mergeCell ref="K26:L26"/>
    <mergeCell ref="M26:N26"/>
    <mergeCell ref="O26:P26"/>
    <mergeCell ref="Q26:R26"/>
    <mergeCell ref="S26:T26"/>
    <mergeCell ref="U26:V26"/>
    <mergeCell ref="W26:X26"/>
    <mergeCell ref="G27:H27"/>
    <mergeCell ref="I27:J27"/>
    <mergeCell ref="K27:L27"/>
    <mergeCell ref="M27:N27"/>
    <mergeCell ref="O27:P27"/>
    <mergeCell ref="Q27:R27"/>
    <mergeCell ref="S27:T27"/>
    <mergeCell ref="U27:V27"/>
    <mergeCell ref="W27:X27"/>
    <mergeCell ref="S28:T28"/>
    <mergeCell ref="U28:V28"/>
    <mergeCell ref="W28:X28"/>
    <mergeCell ref="G29:H29"/>
    <mergeCell ref="I29:J29"/>
    <mergeCell ref="K29:L29"/>
    <mergeCell ref="M29:N29"/>
    <mergeCell ref="O29:P29"/>
    <mergeCell ref="Q29:R29"/>
    <mergeCell ref="S29:T29"/>
    <mergeCell ref="G28:H28"/>
    <mergeCell ref="I28:J28"/>
    <mergeCell ref="K28:L28"/>
    <mergeCell ref="M28:N28"/>
    <mergeCell ref="O28:P28"/>
    <mergeCell ref="Q28:R28"/>
    <mergeCell ref="U29:V29"/>
    <mergeCell ref="W29:X29"/>
    <mergeCell ref="G30:H30"/>
    <mergeCell ref="I30:J30"/>
    <mergeCell ref="K30:L30"/>
    <mergeCell ref="M30:N30"/>
    <mergeCell ref="O30:P30"/>
    <mergeCell ref="Q30:R30"/>
    <mergeCell ref="S30:T30"/>
    <mergeCell ref="U30:V30"/>
    <mergeCell ref="W30:X30"/>
    <mergeCell ref="G31:H31"/>
    <mergeCell ref="I31:J31"/>
    <mergeCell ref="K31:L31"/>
    <mergeCell ref="M31:N31"/>
    <mergeCell ref="O31:P31"/>
    <mergeCell ref="Q31:R31"/>
    <mergeCell ref="S31:T31"/>
    <mergeCell ref="U31:V31"/>
    <mergeCell ref="W31:X31"/>
    <mergeCell ref="S32:T32"/>
    <mergeCell ref="U32:V32"/>
    <mergeCell ref="W32:X32"/>
    <mergeCell ref="G33:H33"/>
    <mergeCell ref="I33:J33"/>
    <mergeCell ref="K33:L33"/>
    <mergeCell ref="M33:N33"/>
    <mergeCell ref="O33:P33"/>
    <mergeCell ref="Q33:R33"/>
    <mergeCell ref="S33:T33"/>
    <mergeCell ref="G32:H32"/>
    <mergeCell ref="I32:J32"/>
    <mergeCell ref="K32:L32"/>
    <mergeCell ref="M32:N32"/>
    <mergeCell ref="O32:P32"/>
    <mergeCell ref="Q32:R32"/>
    <mergeCell ref="U33:V33"/>
    <mergeCell ref="W33:X33"/>
    <mergeCell ref="G34:H34"/>
    <mergeCell ref="I34:J34"/>
    <mergeCell ref="K34:L34"/>
    <mergeCell ref="M34:N34"/>
    <mergeCell ref="O34:P34"/>
    <mergeCell ref="Q34:R34"/>
    <mergeCell ref="S34:T34"/>
    <mergeCell ref="U34:V34"/>
    <mergeCell ref="W34:X34"/>
    <mergeCell ref="G35:H35"/>
    <mergeCell ref="I35:J35"/>
    <mergeCell ref="K35:L35"/>
    <mergeCell ref="M35:N35"/>
    <mergeCell ref="O35:P35"/>
    <mergeCell ref="Q35:R35"/>
    <mergeCell ref="S35:T35"/>
    <mergeCell ref="U35:V35"/>
    <mergeCell ref="W35:X35"/>
    <mergeCell ref="S36:T36"/>
    <mergeCell ref="U36:V36"/>
    <mergeCell ref="W36:X36"/>
    <mergeCell ref="G37:H37"/>
    <mergeCell ref="I37:J37"/>
    <mergeCell ref="K37:L37"/>
    <mergeCell ref="M37:N37"/>
    <mergeCell ref="O37:P37"/>
    <mergeCell ref="Q37:R37"/>
    <mergeCell ref="S37:T37"/>
    <mergeCell ref="G36:H36"/>
    <mergeCell ref="I36:J36"/>
    <mergeCell ref="K36:L36"/>
    <mergeCell ref="M36:N36"/>
    <mergeCell ref="O36:P36"/>
    <mergeCell ref="Q36:R36"/>
    <mergeCell ref="U37:V37"/>
    <mergeCell ref="W37:X37"/>
    <mergeCell ref="G38:H38"/>
    <mergeCell ref="I38:J38"/>
    <mergeCell ref="K38:L38"/>
    <mergeCell ref="M38:N38"/>
    <mergeCell ref="O38:P38"/>
    <mergeCell ref="Q38:R38"/>
    <mergeCell ref="S38:T38"/>
    <mergeCell ref="U38:V38"/>
    <mergeCell ref="W38:X38"/>
    <mergeCell ref="G39:H39"/>
    <mergeCell ref="I39:J39"/>
    <mergeCell ref="K39:L39"/>
    <mergeCell ref="M39:N39"/>
    <mergeCell ref="O39:P39"/>
    <mergeCell ref="Q39:R39"/>
    <mergeCell ref="S39:T39"/>
    <mergeCell ref="U39:V39"/>
    <mergeCell ref="W39:X39"/>
    <mergeCell ref="S40:T40"/>
    <mergeCell ref="U40:V40"/>
    <mergeCell ref="W40:X40"/>
    <mergeCell ref="G41:H41"/>
    <mergeCell ref="I41:J41"/>
    <mergeCell ref="K41:L41"/>
    <mergeCell ref="M41:N41"/>
    <mergeCell ref="O41:P41"/>
    <mergeCell ref="Q41:R41"/>
    <mergeCell ref="S41:T41"/>
    <mergeCell ref="G40:H40"/>
    <mergeCell ref="I40:J40"/>
    <mergeCell ref="K40:L40"/>
    <mergeCell ref="M40:N40"/>
    <mergeCell ref="O40:P40"/>
    <mergeCell ref="Q40:R40"/>
    <mergeCell ref="U41:V41"/>
    <mergeCell ref="W41:X41"/>
    <mergeCell ref="G42:H42"/>
    <mergeCell ref="I42:J42"/>
    <mergeCell ref="K42:L42"/>
    <mergeCell ref="M42:N42"/>
    <mergeCell ref="O42:P42"/>
    <mergeCell ref="Q42:R42"/>
    <mergeCell ref="S42:T42"/>
    <mergeCell ref="U42:V42"/>
    <mergeCell ref="W42:X42"/>
    <mergeCell ref="G43:H43"/>
    <mergeCell ref="I43:J43"/>
    <mergeCell ref="K43:L43"/>
    <mergeCell ref="M43:N43"/>
    <mergeCell ref="O43:P43"/>
    <mergeCell ref="Q43:R43"/>
    <mergeCell ref="S43:T43"/>
    <mergeCell ref="U43:V43"/>
    <mergeCell ref="W43:X43"/>
    <mergeCell ref="S44:T44"/>
    <mergeCell ref="U44:V44"/>
    <mergeCell ref="W44:X44"/>
    <mergeCell ref="G44:H44"/>
    <mergeCell ref="I44:J44"/>
    <mergeCell ref="K44:L44"/>
    <mergeCell ref="M44:N44"/>
    <mergeCell ref="O44:P44"/>
    <mergeCell ref="Q44:R44"/>
    <mergeCell ref="G45:H45"/>
    <mergeCell ref="I45:J45"/>
    <mergeCell ref="K45:L45"/>
    <mergeCell ref="M45:N45"/>
    <mergeCell ref="O45:P45"/>
    <mergeCell ref="Q45:R45"/>
    <mergeCell ref="S45:T45"/>
    <mergeCell ref="U45:V45"/>
    <mergeCell ref="W45:X45"/>
    <mergeCell ref="G46:H46"/>
    <mergeCell ref="I46:J46"/>
    <mergeCell ref="K46:L46"/>
    <mergeCell ref="M46:N46"/>
    <mergeCell ref="O46:P46"/>
    <mergeCell ref="Q46:R46"/>
    <mergeCell ref="S46:T46"/>
    <mergeCell ref="U46:V46"/>
    <mergeCell ref="W46:X46"/>
  </mergeCells>
  <phoneticPr fontId="2"/>
  <printOptions horizontalCentered="1"/>
  <pageMargins left="0.39370078740157483" right="0.39370078740157483" top="0.78740157480314965" bottom="0.19685039370078741" header="0.51181102362204722" footer="0.23622047244094491"/>
  <pageSetup paperSize="9" scale="6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9"/>
  <sheetViews>
    <sheetView view="pageBreakPreview" zoomScale="50" zoomScaleNormal="100" zoomScaleSheetLayoutView="50" workbookViewId="0">
      <selection activeCell="B26" sqref="B26:E34"/>
    </sheetView>
  </sheetViews>
  <sheetFormatPr defaultRowHeight="10.5"/>
  <cols>
    <col min="1" max="1" width="3.25" style="58" customWidth="1"/>
    <col min="2" max="2" width="19.25" style="58" customWidth="1"/>
    <col min="3" max="3" width="26.5" style="58" customWidth="1"/>
    <col min="4" max="4" width="4.875" style="58" customWidth="1"/>
    <col min="5" max="5" width="28" style="58" customWidth="1"/>
    <col min="6" max="7" width="4.625" style="58" customWidth="1"/>
    <col min="8" max="8" width="3.875" style="58" customWidth="1"/>
    <col min="9" max="9" width="4.625" style="58" customWidth="1"/>
    <col min="10" max="10" width="5.625" style="58" customWidth="1"/>
    <col min="11" max="11" width="20.625" style="58" customWidth="1"/>
    <col min="12" max="13" width="4.625" style="58" customWidth="1"/>
    <col min="14" max="14" width="3.875" style="58" customWidth="1"/>
    <col min="15" max="15" width="4.625" style="58" customWidth="1"/>
    <col min="16" max="16" width="5.625" style="58" customWidth="1"/>
    <col min="17" max="17" width="20.625" style="58" customWidth="1"/>
    <col min="18" max="19" width="4.625" style="58" customWidth="1"/>
    <col min="20" max="20" width="3.875" style="58" customWidth="1"/>
    <col min="21" max="21" width="4.625" style="58" customWidth="1"/>
    <col min="22" max="22" width="5.625" style="58" customWidth="1"/>
    <col min="23" max="23" width="20.625" style="58" customWidth="1"/>
    <col min="24" max="25" width="4.625" style="58" customWidth="1"/>
    <col min="26" max="26" width="3.875" style="58" customWidth="1"/>
    <col min="27" max="27" width="4.625" style="58" customWidth="1"/>
    <col min="28" max="28" width="5.625" style="58" customWidth="1"/>
    <col min="29" max="29" width="20.625" style="58" customWidth="1"/>
    <col min="30" max="16384" width="9" style="58"/>
  </cols>
  <sheetData>
    <row r="1" spans="1:30" ht="33.4" customHeight="1">
      <c r="A1" s="347"/>
      <c r="B1" s="347"/>
      <c r="C1" s="57"/>
      <c r="D1" s="57"/>
      <c r="E1" s="57"/>
      <c r="W1" s="348" t="s">
        <v>174</v>
      </c>
      <c r="X1" s="348"/>
      <c r="Y1" s="348"/>
      <c r="Z1" s="348"/>
      <c r="AA1" s="348"/>
      <c r="AB1" s="348"/>
      <c r="AC1" s="348"/>
    </row>
    <row r="2" spans="1:30" ht="22.5" customHeight="1">
      <c r="A2" s="59"/>
      <c r="B2" s="349" t="s">
        <v>287</v>
      </c>
      <c r="C2" s="349"/>
      <c r="D2" s="57"/>
      <c r="E2" s="57"/>
      <c r="W2" s="348"/>
      <c r="X2" s="348"/>
      <c r="Y2" s="348"/>
      <c r="Z2" s="348"/>
      <c r="AA2" s="348"/>
      <c r="AB2" s="348"/>
      <c r="AC2" s="348"/>
    </row>
    <row r="3" spans="1:30" ht="22.5" customHeight="1">
      <c r="A3" s="56"/>
      <c r="B3" s="57"/>
      <c r="C3" s="57"/>
      <c r="D3" s="57"/>
      <c r="E3" s="57"/>
    </row>
    <row r="4" spans="1:30" ht="42">
      <c r="A4" s="57"/>
      <c r="B4" s="57"/>
      <c r="C4" s="57"/>
      <c r="D4" s="57"/>
      <c r="E4" s="57"/>
      <c r="F4" s="350" t="s">
        <v>209</v>
      </c>
      <c r="G4" s="350"/>
      <c r="H4" s="350"/>
      <c r="I4" s="350"/>
      <c r="J4" s="350"/>
      <c r="K4" s="350"/>
      <c r="L4" s="350"/>
      <c r="M4" s="350"/>
      <c r="N4" s="350"/>
      <c r="O4" s="350"/>
      <c r="P4" s="350"/>
      <c r="Q4" s="350"/>
      <c r="R4" s="350"/>
      <c r="S4" s="60"/>
    </row>
    <row r="5" spans="1:30" ht="46.5" customHeight="1">
      <c r="A5" s="57"/>
      <c r="B5" s="57"/>
      <c r="C5" s="57"/>
      <c r="D5" s="57"/>
      <c r="E5" s="57"/>
      <c r="F5" s="60"/>
      <c r="G5" s="60"/>
      <c r="H5" s="60"/>
      <c r="I5" s="60"/>
      <c r="J5" s="60"/>
      <c r="K5" s="60"/>
      <c r="L5" s="60"/>
      <c r="M5" s="60"/>
      <c r="N5" s="60"/>
      <c r="O5" s="60"/>
      <c r="P5" s="60"/>
      <c r="Q5" s="60"/>
      <c r="R5" s="60"/>
      <c r="S5" s="60"/>
      <c r="T5" s="61"/>
      <c r="U5" s="61"/>
      <c r="V5" s="61"/>
      <c r="W5" s="61"/>
      <c r="X5" s="61"/>
      <c r="Y5" s="61"/>
      <c r="Z5" s="61"/>
      <c r="AA5" s="61"/>
      <c r="AB5" s="61"/>
      <c r="AC5" s="61"/>
      <c r="AD5" s="62"/>
    </row>
    <row r="6" spans="1:30" ht="33.200000000000003" customHeight="1">
      <c r="A6" s="345" t="s">
        <v>143</v>
      </c>
      <c r="B6" s="346"/>
      <c r="C6" s="351"/>
      <c r="D6" s="351"/>
      <c r="E6" s="351"/>
      <c r="F6" s="61"/>
      <c r="G6" s="352" t="s">
        <v>144</v>
      </c>
      <c r="H6" s="353"/>
      <c r="I6" s="356" t="s">
        <v>210</v>
      </c>
      <c r="J6" s="357"/>
      <c r="K6" s="357"/>
      <c r="L6" s="357"/>
      <c r="M6" s="358"/>
      <c r="N6" s="61"/>
      <c r="O6" s="61"/>
      <c r="P6" s="61"/>
      <c r="Q6" s="61"/>
      <c r="R6" s="61"/>
      <c r="S6" s="61"/>
      <c r="T6" s="61"/>
      <c r="U6" s="61"/>
      <c r="V6" s="61"/>
      <c r="W6" s="61"/>
      <c r="X6" s="61"/>
      <c r="Y6" s="61"/>
      <c r="Z6" s="61"/>
      <c r="AA6" s="61"/>
      <c r="AB6" s="61"/>
      <c r="AC6" s="61"/>
      <c r="AD6" s="62"/>
    </row>
    <row r="7" spans="1:30" ht="33.200000000000003" customHeight="1">
      <c r="A7" s="345" t="s">
        <v>145</v>
      </c>
      <c r="B7" s="346"/>
      <c r="C7" s="351"/>
      <c r="D7" s="351"/>
      <c r="E7" s="351"/>
      <c r="F7" s="61"/>
      <c r="G7" s="354"/>
      <c r="H7" s="355"/>
      <c r="I7" s="359"/>
      <c r="J7" s="360"/>
      <c r="K7" s="360"/>
      <c r="L7" s="360"/>
      <c r="M7" s="361"/>
      <c r="N7" s="61"/>
      <c r="O7" s="61"/>
      <c r="P7" s="61"/>
      <c r="Q7" s="61"/>
      <c r="R7" s="61"/>
      <c r="S7" s="61"/>
      <c r="T7" s="61"/>
      <c r="U7" s="61"/>
      <c r="V7" s="61"/>
      <c r="W7" s="61"/>
      <c r="X7" s="61"/>
      <c r="Y7" s="61"/>
      <c r="Z7" s="61"/>
      <c r="AA7" s="61"/>
      <c r="AB7" s="61"/>
      <c r="AC7" s="61"/>
      <c r="AD7" s="62"/>
    </row>
    <row r="8" spans="1:30" ht="33.200000000000003" customHeight="1">
      <c r="A8" s="72"/>
      <c r="B8" s="72"/>
      <c r="C8" s="73"/>
      <c r="D8" s="73"/>
      <c r="E8" s="73"/>
      <c r="F8" s="61"/>
      <c r="G8" s="74"/>
      <c r="H8" s="74"/>
      <c r="I8" s="75"/>
      <c r="J8" s="75"/>
      <c r="K8" s="75"/>
      <c r="L8" s="75"/>
      <c r="M8" s="75"/>
      <c r="N8" s="61"/>
      <c r="O8" s="61"/>
      <c r="P8" s="61"/>
      <c r="Q8" s="61"/>
      <c r="R8" s="61"/>
      <c r="S8" s="61"/>
      <c r="T8" s="61"/>
      <c r="U8" s="61"/>
      <c r="V8" s="61"/>
      <c r="W8" s="61"/>
      <c r="X8" s="61"/>
      <c r="Y8" s="61"/>
      <c r="Z8" s="61"/>
      <c r="AA8" s="61"/>
      <c r="AB8" s="61"/>
      <c r="AC8" s="61"/>
      <c r="AD8" s="62"/>
    </row>
    <row r="9" spans="1:30" ht="33.200000000000003" customHeight="1">
      <c r="A9" s="345" t="s">
        <v>146</v>
      </c>
      <c r="B9" s="346"/>
      <c r="C9" s="63"/>
      <c r="D9" s="57"/>
      <c r="E9" s="57"/>
      <c r="F9" s="61"/>
      <c r="G9" s="61"/>
      <c r="H9" s="61"/>
      <c r="I9" s="61"/>
      <c r="J9" s="61"/>
      <c r="K9" s="61"/>
      <c r="L9" s="61"/>
      <c r="M9" s="61"/>
      <c r="N9" s="61"/>
      <c r="O9" s="61"/>
      <c r="P9" s="61"/>
      <c r="Q9" s="61"/>
      <c r="R9" s="61"/>
      <c r="S9" s="61"/>
      <c r="T9" s="61"/>
      <c r="U9" s="61"/>
      <c r="V9" s="61"/>
      <c r="W9" s="61"/>
      <c r="X9" s="61"/>
      <c r="Y9" s="61"/>
      <c r="Z9" s="61"/>
      <c r="AA9" s="61"/>
      <c r="AB9" s="61"/>
      <c r="AC9" s="61"/>
      <c r="AD9" s="62"/>
    </row>
    <row r="10" spans="1:30" ht="30" customHeight="1">
      <c r="A10" s="345" t="s">
        <v>175</v>
      </c>
      <c r="B10" s="346"/>
      <c r="C10" s="63"/>
      <c r="D10" s="57"/>
      <c r="E10" s="57"/>
      <c r="F10" s="61"/>
      <c r="G10" s="322" t="s">
        <v>147</v>
      </c>
      <c r="H10" s="319" t="s">
        <v>148</v>
      </c>
      <c r="I10" s="321"/>
      <c r="J10" s="320"/>
      <c r="K10" s="64"/>
      <c r="L10" s="61"/>
      <c r="M10" s="322" t="s">
        <v>147</v>
      </c>
      <c r="N10" s="319" t="s">
        <v>148</v>
      </c>
      <c r="O10" s="321"/>
      <c r="P10" s="320"/>
      <c r="Q10" s="64"/>
      <c r="R10" s="61"/>
      <c r="S10" s="322" t="s">
        <v>147</v>
      </c>
      <c r="T10" s="319" t="s">
        <v>148</v>
      </c>
      <c r="U10" s="321"/>
      <c r="V10" s="320"/>
      <c r="W10" s="64"/>
      <c r="X10" s="61"/>
      <c r="Y10" s="322" t="s">
        <v>147</v>
      </c>
      <c r="Z10" s="319" t="s">
        <v>148</v>
      </c>
      <c r="AA10" s="321"/>
      <c r="AB10" s="320"/>
      <c r="AC10" s="64"/>
      <c r="AD10" s="62"/>
    </row>
    <row r="11" spans="1:30" ht="30" customHeight="1">
      <c r="A11" s="345" t="s">
        <v>150</v>
      </c>
      <c r="B11" s="346"/>
      <c r="C11" s="63"/>
      <c r="D11" s="57"/>
      <c r="E11" s="57"/>
      <c r="F11" s="61"/>
      <c r="G11" s="323"/>
      <c r="H11" s="319" t="s">
        <v>149</v>
      </c>
      <c r="I11" s="321"/>
      <c r="J11" s="320"/>
      <c r="K11" s="64"/>
      <c r="L11" s="61"/>
      <c r="M11" s="323"/>
      <c r="N11" s="319" t="s">
        <v>149</v>
      </c>
      <c r="O11" s="321"/>
      <c r="P11" s="320"/>
      <c r="Q11" s="64"/>
      <c r="R11" s="61"/>
      <c r="S11" s="323"/>
      <c r="T11" s="319" t="s">
        <v>149</v>
      </c>
      <c r="U11" s="321"/>
      <c r="V11" s="320"/>
      <c r="W11" s="64"/>
      <c r="X11" s="61"/>
      <c r="Y11" s="323"/>
      <c r="Z11" s="319" t="s">
        <v>149</v>
      </c>
      <c r="AA11" s="321"/>
      <c r="AB11" s="320"/>
      <c r="AC11" s="64"/>
      <c r="AD11" s="62"/>
    </row>
    <row r="12" spans="1:30" ht="30" customHeight="1">
      <c r="A12" s="345" t="s">
        <v>176</v>
      </c>
      <c r="B12" s="346"/>
      <c r="C12" s="63"/>
      <c r="D12" s="57"/>
      <c r="E12" s="57"/>
      <c r="F12" s="61"/>
      <c r="G12" s="323"/>
      <c r="H12" s="319" t="s">
        <v>151</v>
      </c>
      <c r="I12" s="321"/>
      <c r="J12" s="320"/>
      <c r="K12" s="64"/>
      <c r="L12" s="61"/>
      <c r="M12" s="323"/>
      <c r="N12" s="319" t="s">
        <v>151</v>
      </c>
      <c r="O12" s="321"/>
      <c r="P12" s="320"/>
      <c r="Q12" s="64"/>
      <c r="R12" s="61"/>
      <c r="S12" s="323"/>
      <c r="T12" s="319" t="s">
        <v>151</v>
      </c>
      <c r="U12" s="321"/>
      <c r="V12" s="320"/>
      <c r="W12" s="64"/>
      <c r="X12" s="61"/>
      <c r="Y12" s="323"/>
      <c r="Z12" s="319" t="s">
        <v>151</v>
      </c>
      <c r="AA12" s="321"/>
      <c r="AB12" s="320"/>
      <c r="AC12" s="64"/>
      <c r="AD12" s="62"/>
    </row>
    <row r="13" spans="1:30" ht="30" customHeight="1">
      <c r="A13" s="343" t="s">
        <v>152</v>
      </c>
      <c r="B13" s="344"/>
      <c r="C13" s="63"/>
      <c r="D13" s="57"/>
      <c r="E13" s="57"/>
      <c r="F13" s="61"/>
      <c r="G13" s="323"/>
      <c r="H13" s="319" t="s">
        <v>153</v>
      </c>
      <c r="I13" s="321"/>
      <c r="J13" s="320"/>
      <c r="K13" s="64"/>
      <c r="L13" s="61"/>
      <c r="M13" s="323"/>
      <c r="N13" s="319" t="s">
        <v>153</v>
      </c>
      <c r="O13" s="321"/>
      <c r="P13" s="320"/>
      <c r="Q13" s="64"/>
      <c r="R13" s="61"/>
      <c r="S13" s="323"/>
      <c r="T13" s="319" t="s">
        <v>153</v>
      </c>
      <c r="U13" s="321"/>
      <c r="V13" s="320"/>
      <c r="W13" s="64"/>
      <c r="X13" s="61"/>
      <c r="Y13" s="323"/>
      <c r="Z13" s="319" t="s">
        <v>153</v>
      </c>
      <c r="AA13" s="321"/>
      <c r="AB13" s="320"/>
      <c r="AC13" s="64"/>
      <c r="AD13" s="62"/>
    </row>
    <row r="14" spans="1:30" ht="30" customHeight="1">
      <c r="A14" s="65"/>
      <c r="B14" s="66" t="s">
        <v>154</v>
      </c>
      <c r="C14" s="63"/>
      <c r="D14" s="57"/>
      <c r="E14" s="57"/>
      <c r="F14" s="61"/>
      <c r="G14" s="323"/>
      <c r="H14" s="325" t="s">
        <v>155</v>
      </c>
      <c r="I14" s="326"/>
      <c r="J14" s="327"/>
      <c r="K14" s="64"/>
      <c r="L14" s="61"/>
      <c r="M14" s="323"/>
      <c r="N14" s="325" t="s">
        <v>155</v>
      </c>
      <c r="O14" s="326"/>
      <c r="P14" s="327"/>
      <c r="Q14" s="64"/>
      <c r="R14" s="61"/>
      <c r="S14" s="323"/>
      <c r="T14" s="325" t="s">
        <v>155</v>
      </c>
      <c r="U14" s="326"/>
      <c r="V14" s="327"/>
      <c r="W14" s="64"/>
      <c r="X14" s="61"/>
      <c r="Y14" s="323"/>
      <c r="Z14" s="325" t="s">
        <v>155</v>
      </c>
      <c r="AA14" s="326"/>
      <c r="AB14" s="327"/>
      <c r="AC14" s="64"/>
      <c r="AD14" s="62"/>
    </row>
    <row r="15" spans="1:30" ht="30" customHeight="1">
      <c r="A15" s="343" t="s">
        <v>152</v>
      </c>
      <c r="B15" s="344"/>
      <c r="C15" s="63"/>
      <c r="D15" s="57"/>
      <c r="E15" s="57"/>
      <c r="F15" s="61"/>
      <c r="G15" s="324"/>
      <c r="H15" s="67"/>
      <c r="I15" s="328" t="s">
        <v>211</v>
      </c>
      <c r="J15" s="329"/>
      <c r="K15" s="64"/>
      <c r="L15" s="61"/>
      <c r="M15" s="324"/>
      <c r="N15" s="67"/>
      <c r="O15" s="328" t="s">
        <v>211</v>
      </c>
      <c r="P15" s="329"/>
      <c r="Q15" s="64"/>
      <c r="R15" s="61"/>
      <c r="S15" s="324"/>
      <c r="T15" s="67"/>
      <c r="U15" s="328" t="s">
        <v>211</v>
      </c>
      <c r="V15" s="329"/>
      <c r="W15" s="64"/>
      <c r="X15" s="61"/>
      <c r="Y15" s="324"/>
      <c r="Z15" s="67"/>
      <c r="AA15" s="328" t="s">
        <v>211</v>
      </c>
      <c r="AB15" s="329"/>
      <c r="AC15" s="64"/>
      <c r="AD15" s="62"/>
    </row>
    <row r="16" spans="1:30" ht="30" customHeight="1">
      <c r="A16" s="65"/>
      <c r="B16" s="66" t="s">
        <v>154</v>
      </c>
      <c r="C16" s="63"/>
      <c r="D16" s="57"/>
      <c r="E16" s="66" t="s">
        <v>156</v>
      </c>
      <c r="F16" s="61"/>
      <c r="G16" s="108" t="s">
        <v>144</v>
      </c>
      <c r="H16" s="109"/>
      <c r="I16" s="319" t="s">
        <v>157</v>
      </c>
      <c r="J16" s="321"/>
      <c r="K16" s="320"/>
      <c r="L16" s="61"/>
      <c r="M16" s="319" t="s">
        <v>144</v>
      </c>
      <c r="N16" s="320"/>
      <c r="O16" s="319" t="s">
        <v>157</v>
      </c>
      <c r="P16" s="321"/>
      <c r="Q16" s="320"/>
      <c r="R16" s="61"/>
      <c r="S16" s="319" t="s">
        <v>144</v>
      </c>
      <c r="T16" s="320"/>
      <c r="U16" s="319" t="s">
        <v>157</v>
      </c>
      <c r="V16" s="321"/>
      <c r="W16" s="320"/>
      <c r="X16" s="61"/>
      <c r="Y16" s="319" t="s">
        <v>144</v>
      </c>
      <c r="Z16" s="320"/>
      <c r="AA16" s="319" t="s">
        <v>157</v>
      </c>
      <c r="AB16" s="321"/>
      <c r="AC16" s="320"/>
      <c r="AD16" s="62"/>
    </row>
    <row r="17" spans="1:30" ht="30" customHeight="1">
      <c r="A17" s="73"/>
      <c r="B17" s="72"/>
      <c r="C17" s="76"/>
      <c r="D17" s="57"/>
      <c r="E17" s="66"/>
      <c r="F17" s="61"/>
      <c r="G17" s="316" t="s">
        <v>179</v>
      </c>
      <c r="H17" s="317"/>
      <c r="I17" s="317"/>
      <c r="J17" s="318"/>
      <c r="K17" s="318"/>
      <c r="L17" s="61"/>
      <c r="M17" s="316" t="s">
        <v>179</v>
      </c>
      <c r="N17" s="317"/>
      <c r="O17" s="317"/>
      <c r="P17" s="318"/>
      <c r="Q17" s="318"/>
      <c r="R17" s="61"/>
      <c r="S17" s="316" t="s">
        <v>179</v>
      </c>
      <c r="T17" s="317"/>
      <c r="U17" s="317"/>
      <c r="V17" s="318"/>
      <c r="W17" s="318"/>
      <c r="X17" s="61"/>
      <c r="Y17" s="316" t="s">
        <v>179</v>
      </c>
      <c r="Z17" s="317"/>
      <c r="AA17" s="317"/>
      <c r="AB17" s="318"/>
      <c r="AC17" s="318"/>
      <c r="AD17" s="62"/>
    </row>
    <row r="18" spans="1:30" ht="30" customHeight="1">
      <c r="A18" s="57"/>
      <c r="B18" s="57"/>
      <c r="C18" s="57"/>
      <c r="D18" s="57"/>
      <c r="E18" s="78"/>
      <c r="F18" s="61"/>
      <c r="G18" s="61"/>
      <c r="H18" s="61"/>
      <c r="I18" s="61"/>
      <c r="J18" s="61"/>
      <c r="K18" s="61"/>
      <c r="L18" s="61"/>
      <c r="M18" s="61"/>
      <c r="N18" s="61"/>
      <c r="O18" s="61"/>
      <c r="P18" s="61"/>
      <c r="Q18" s="61"/>
      <c r="R18" s="61"/>
      <c r="S18" s="61"/>
      <c r="T18" s="61"/>
      <c r="U18" s="61"/>
      <c r="V18" s="61"/>
      <c r="W18" s="61"/>
      <c r="X18" s="61"/>
      <c r="Y18" s="61"/>
      <c r="Z18" s="61"/>
      <c r="AA18" s="61"/>
      <c r="AB18" s="61"/>
      <c r="AC18" s="61"/>
      <c r="AD18" s="62"/>
    </row>
    <row r="19" spans="1:30" ht="30" customHeight="1">
      <c r="A19" s="339" t="s">
        <v>158</v>
      </c>
      <c r="B19" s="340"/>
      <c r="C19" s="66" t="s">
        <v>159</v>
      </c>
      <c r="D19" s="57"/>
      <c r="E19" s="57"/>
      <c r="F19" s="61"/>
      <c r="G19" s="322" t="s">
        <v>147</v>
      </c>
      <c r="H19" s="319" t="s">
        <v>148</v>
      </c>
      <c r="I19" s="321"/>
      <c r="J19" s="320"/>
      <c r="K19" s="64"/>
      <c r="L19" s="61"/>
      <c r="M19" s="322" t="s">
        <v>147</v>
      </c>
      <c r="N19" s="319" t="s">
        <v>148</v>
      </c>
      <c r="O19" s="321"/>
      <c r="P19" s="320"/>
      <c r="Q19" s="64"/>
      <c r="R19" s="61"/>
      <c r="S19" s="322" t="s">
        <v>147</v>
      </c>
      <c r="T19" s="319" t="s">
        <v>148</v>
      </c>
      <c r="U19" s="321"/>
      <c r="V19" s="320"/>
      <c r="W19" s="64"/>
      <c r="X19" s="61"/>
      <c r="Y19" s="322" t="s">
        <v>147</v>
      </c>
      <c r="Z19" s="319" t="s">
        <v>148</v>
      </c>
      <c r="AA19" s="321"/>
      <c r="AB19" s="320"/>
      <c r="AC19" s="64"/>
      <c r="AD19" s="62"/>
    </row>
    <row r="20" spans="1:30" ht="30" customHeight="1">
      <c r="A20" s="341"/>
      <c r="B20" s="342"/>
      <c r="C20" s="63"/>
      <c r="D20" s="57"/>
      <c r="E20" s="68" t="s">
        <v>160</v>
      </c>
      <c r="F20" s="61"/>
      <c r="G20" s="323"/>
      <c r="H20" s="319" t="s">
        <v>149</v>
      </c>
      <c r="I20" s="321"/>
      <c r="J20" s="320"/>
      <c r="K20" s="64"/>
      <c r="L20" s="61"/>
      <c r="M20" s="323"/>
      <c r="N20" s="319" t="s">
        <v>149</v>
      </c>
      <c r="O20" s="321"/>
      <c r="P20" s="320"/>
      <c r="Q20" s="64"/>
      <c r="R20" s="61"/>
      <c r="S20" s="323"/>
      <c r="T20" s="319" t="s">
        <v>149</v>
      </c>
      <c r="U20" s="321"/>
      <c r="V20" s="320"/>
      <c r="W20" s="64"/>
      <c r="X20" s="61"/>
      <c r="Y20" s="323"/>
      <c r="Z20" s="319" t="s">
        <v>149</v>
      </c>
      <c r="AA20" s="321"/>
      <c r="AB20" s="320"/>
      <c r="AC20" s="64"/>
      <c r="AD20" s="62"/>
    </row>
    <row r="21" spans="1:30" ht="30" customHeight="1">
      <c r="A21" s="57"/>
      <c r="B21" s="57"/>
      <c r="C21" s="57"/>
      <c r="D21" s="57"/>
      <c r="E21" s="63"/>
      <c r="F21" s="61"/>
      <c r="G21" s="323"/>
      <c r="H21" s="319" t="s">
        <v>151</v>
      </c>
      <c r="I21" s="321"/>
      <c r="J21" s="320"/>
      <c r="K21" s="64"/>
      <c r="L21" s="61"/>
      <c r="M21" s="323"/>
      <c r="N21" s="319" t="s">
        <v>151</v>
      </c>
      <c r="O21" s="321"/>
      <c r="P21" s="320"/>
      <c r="Q21" s="64"/>
      <c r="R21" s="61"/>
      <c r="S21" s="323"/>
      <c r="T21" s="319" t="s">
        <v>151</v>
      </c>
      <c r="U21" s="321"/>
      <c r="V21" s="320"/>
      <c r="W21" s="64"/>
      <c r="X21" s="61"/>
      <c r="Y21" s="323"/>
      <c r="Z21" s="319" t="s">
        <v>151</v>
      </c>
      <c r="AA21" s="321"/>
      <c r="AB21" s="320"/>
      <c r="AC21" s="64"/>
      <c r="AD21" s="62"/>
    </row>
    <row r="22" spans="1:30" ht="30" customHeight="1">
      <c r="A22" s="339" t="s">
        <v>161</v>
      </c>
      <c r="B22" s="340"/>
      <c r="C22" s="63"/>
      <c r="D22" s="57"/>
      <c r="E22" s="57"/>
      <c r="F22" s="61"/>
      <c r="G22" s="323"/>
      <c r="H22" s="319" t="s">
        <v>153</v>
      </c>
      <c r="I22" s="321"/>
      <c r="J22" s="320"/>
      <c r="K22" s="64"/>
      <c r="L22" s="61"/>
      <c r="M22" s="323"/>
      <c r="N22" s="319" t="s">
        <v>153</v>
      </c>
      <c r="O22" s="321"/>
      <c r="P22" s="320"/>
      <c r="Q22" s="64"/>
      <c r="R22" s="61"/>
      <c r="S22" s="323"/>
      <c r="T22" s="319" t="s">
        <v>153</v>
      </c>
      <c r="U22" s="321"/>
      <c r="V22" s="320"/>
      <c r="W22" s="64"/>
      <c r="X22" s="61"/>
      <c r="Y22" s="323"/>
      <c r="Z22" s="319" t="s">
        <v>153</v>
      </c>
      <c r="AA22" s="321"/>
      <c r="AB22" s="320"/>
      <c r="AC22" s="64"/>
      <c r="AD22" s="62"/>
    </row>
    <row r="23" spans="1:30" ht="30" customHeight="1">
      <c r="A23" s="341"/>
      <c r="B23" s="342"/>
      <c r="C23" s="63"/>
      <c r="D23" s="57"/>
      <c r="E23" s="57"/>
      <c r="F23" s="61"/>
      <c r="G23" s="323"/>
      <c r="H23" s="325" t="s">
        <v>155</v>
      </c>
      <c r="I23" s="326"/>
      <c r="J23" s="327"/>
      <c r="K23" s="64"/>
      <c r="L23" s="61"/>
      <c r="M23" s="323"/>
      <c r="N23" s="325" t="s">
        <v>155</v>
      </c>
      <c r="O23" s="326"/>
      <c r="P23" s="327"/>
      <c r="Q23" s="64"/>
      <c r="R23" s="61"/>
      <c r="S23" s="323"/>
      <c r="T23" s="325" t="s">
        <v>155</v>
      </c>
      <c r="U23" s="326"/>
      <c r="V23" s="327"/>
      <c r="W23" s="64"/>
      <c r="X23" s="61"/>
      <c r="Y23" s="323"/>
      <c r="Z23" s="325" t="s">
        <v>155</v>
      </c>
      <c r="AA23" s="326"/>
      <c r="AB23" s="327"/>
      <c r="AC23" s="64"/>
      <c r="AD23" s="62"/>
    </row>
    <row r="24" spans="1:30" ht="30" customHeight="1">
      <c r="A24" s="57"/>
      <c r="B24" s="57"/>
      <c r="C24" s="57"/>
      <c r="D24" s="57"/>
      <c r="E24" s="57"/>
      <c r="F24" s="61"/>
      <c r="G24" s="324"/>
      <c r="H24" s="67"/>
      <c r="I24" s="328" t="s">
        <v>212</v>
      </c>
      <c r="J24" s="329"/>
      <c r="K24" s="64"/>
      <c r="M24" s="324"/>
      <c r="N24" s="67"/>
      <c r="O24" s="328" t="s">
        <v>212</v>
      </c>
      <c r="P24" s="329"/>
      <c r="Q24" s="64"/>
      <c r="S24" s="324"/>
      <c r="T24" s="67"/>
      <c r="U24" s="328" t="s">
        <v>212</v>
      </c>
      <c r="V24" s="329"/>
      <c r="W24" s="64"/>
      <c r="Y24" s="324"/>
      <c r="Z24" s="67"/>
      <c r="AA24" s="328" t="s">
        <v>212</v>
      </c>
      <c r="AB24" s="329"/>
      <c r="AC24" s="64"/>
      <c r="AD24" s="62"/>
    </row>
    <row r="25" spans="1:30" ht="30" customHeight="1" thickBot="1">
      <c r="A25" s="57"/>
      <c r="B25" s="57"/>
      <c r="C25" s="57"/>
      <c r="D25" s="57"/>
      <c r="E25" s="57"/>
      <c r="F25" s="61"/>
      <c r="G25" s="108" t="s">
        <v>144</v>
      </c>
      <c r="H25" s="109"/>
      <c r="I25" s="319" t="s">
        <v>157</v>
      </c>
      <c r="J25" s="321"/>
      <c r="K25" s="320"/>
      <c r="L25" s="61"/>
      <c r="M25" s="319" t="s">
        <v>144</v>
      </c>
      <c r="N25" s="320"/>
      <c r="O25" s="319" t="s">
        <v>157</v>
      </c>
      <c r="P25" s="321"/>
      <c r="Q25" s="320"/>
      <c r="R25" s="61"/>
      <c r="S25" s="319" t="s">
        <v>144</v>
      </c>
      <c r="T25" s="320"/>
      <c r="U25" s="319" t="s">
        <v>157</v>
      </c>
      <c r="V25" s="321"/>
      <c r="W25" s="320"/>
      <c r="X25" s="61"/>
      <c r="Y25" s="319" t="s">
        <v>144</v>
      </c>
      <c r="Z25" s="320"/>
      <c r="AA25" s="319" t="s">
        <v>157</v>
      </c>
      <c r="AB25" s="321"/>
      <c r="AC25" s="320"/>
      <c r="AD25" s="62"/>
    </row>
    <row r="26" spans="1:30" ht="30" customHeight="1" thickTop="1">
      <c r="A26" s="57"/>
      <c r="B26" s="330" t="s">
        <v>330</v>
      </c>
      <c r="C26" s="331"/>
      <c r="D26" s="331"/>
      <c r="E26" s="332"/>
      <c r="F26" s="61"/>
      <c r="G26" s="316" t="s">
        <v>179</v>
      </c>
      <c r="H26" s="317"/>
      <c r="I26" s="317"/>
      <c r="J26" s="318"/>
      <c r="K26" s="318"/>
      <c r="L26" s="61"/>
      <c r="M26" s="316" t="s">
        <v>179</v>
      </c>
      <c r="N26" s="317"/>
      <c r="O26" s="317"/>
      <c r="P26" s="318"/>
      <c r="Q26" s="318"/>
      <c r="R26" s="61"/>
      <c r="S26" s="316" t="s">
        <v>179</v>
      </c>
      <c r="T26" s="317"/>
      <c r="U26" s="317"/>
      <c r="V26" s="318"/>
      <c r="W26" s="318"/>
      <c r="X26" s="61"/>
      <c r="Y26" s="316" t="s">
        <v>179</v>
      </c>
      <c r="Z26" s="317"/>
      <c r="AA26" s="317"/>
      <c r="AB26" s="318"/>
      <c r="AC26" s="318"/>
      <c r="AD26" s="62"/>
    </row>
    <row r="27" spans="1:30" ht="30" customHeight="1">
      <c r="B27" s="333"/>
      <c r="C27" s="334"/>
      <c r="D27" s="334"/>
      <c r="E27" s="335"/>
      <c r="F27" s="61"/>
      <c r="G27" s="61"/>
      <c r="H27" s="61"/>
      <c r="I27" s="61"/>
      <c r="J27" s="61"/>
      <c r="K27" s="61"/>
      <c r="L27" s="61"/>
      <c r="M27" s="61"/>
      <c r="N27" s="61"/>
      <c r="O27" s="61"/>
      <c r="P27" s="61"/>
      <c r="Q27" s="61"/>
      <c r="R27" s="61"/>
      <c r="S27" s="61"/>
      <c r="T27" s="61"/>
      <c r="U27" s="61"/>
      <c r="V27" s="61"/>
      <c r="W27" s="61"/>
      <c r="X27" s="61"/>
      <c r="Y27" s="61"/>
      <c r="Z27" s="61"/>
      <c r="AA27" s="61"/>
      <c r="AB27" s="61"/>
      <c r="AC27" s="61"/>
      <c r="AD27" s="62"/>
    </row>
    <row r="28" spans="1:30" ht="30" customHeight="1">
      <c r="B28" s="333"/>
      <c r="C28" s="334"/>
      <c r="D28" s="334"/>
      <c r="E28" s="335"/>
      <c r="F28" s="61"/>
      <c r="G28" s="322" t="s">
        <v>147</v>
      </c>
      <c r="H28" s="319" t="s">
        <v>148</v>
      </c>
      <c r="I28" s="321"/>
      <c r="J28" s="320"/>
      <c r="K28" s="64"/>
      <c r="L28" s="61"/>
      <c r="M28" s="322" t="s">
        <v>147</v>
      </c>
      <c r="N28" s="319" t="s">
        <v>148</v>
      </c>
      <c r="O28" s="321"/>
      <c r="P28" s="320"/>
      <c r="Q28" s="64"/>
      <c r="R28" s="61"/>
      <c r="S28" s="322" t="s">
        <v>147</v>
      </c>
      <c r="T28" s="319" t="s">
        <v>148</v>
      </c>
      <c r="U28" s="321"/>
      <c r="V28" s="320"/>
      <c r="W28" s="64"/>
      <c r="X28" s="61"/>
      <c r="Y28" s="322" t="s">
        <v>147</v>
      </c>
      <c r="Z28" s="319" t="s">
        <v>148</v>
      </c>
      <c r="AA28" s="321"/>
      <c r="AB28" s="320"/>
      <c r="AC28" s="64"/>
      <c r="AD28" s="62"/>
    </row>
    <row r="29" spans="1:30" ht="30" customHeight="1">
      <c r="B29" s="333"/>
      <c r="C29" s="334"/>
      <c r="D29" s="334"/>
      <c r="E29" s="335"/>
      <c r="F29" s="61"/>
      <c r="G29" s="323"/>
      <c r="H29" s="319" t="s">
        <v>149</v>
      </c>
      <c r="I29" s="321"/>
      <c r="J29" s="320"/>
      <c r="K29" s="64"/>
      <c r="L29" s="61"/>
      <c r="M29" s="323"/>
      <c r="N29" s="319" t="s">
        <v>149</v>
      </c>
      <c r="O29" s="321"/>
      <c r="P29" s="320"/>
      <c r="Q29" s="64"/>
      <c r="R29" s="61"/>
      <c r="S29" s="323"/>
      <c r="T29" s="319" t="s">
        <v>149</v>
      </c>
      <c r="U29" s="321"/>
      <c r="V29" s="320"/>
      <c r="W29" s="64"/>
      <c r="X29" s="61"/>
      <c r="Y29" s="323"/>
      <c r="Z29" s="319" t="s">
        <v>149</v>
      </c>
      <c r="AA29" s="321"/>
      <c r="AB29" s="320"/>
      <c r="AC29" s="64"/>
      <c r="AD29" s="62"/>
    </row>
    <row r="30" spans="1:30" ht="30" customHeight="1">
      <c r="B30" s="333"/>
      <c r="C30" s="334"/>
      <c r="D30" s="334"/>
      <c r="E30" s="335"/>
      <c r="F30" s="61"/>
      <c r="G30" s="323"/>
      <c r="H30" s="319" t="s">
        <v>151</v>
      </c>
      <c r="I30" s="321"/>
      <c r="J30" s="320"/>
      <c r="K30" s="64"/>
      <c r="L30" s="61"/>
      <c r="M30" s="323"/>
      <c r="N30" s="319" t="s">
        <v>151</v>
      </c>
      <c r="O30" s="321"/>
      <c r="P30" s="320"/>
      <c r="Q30" s="64"/>
      <c r="R30" s="61"/>
      <c r="S30" s="323"/>
      <c r="T30" s="319" t="s">
        <v>151</v>
      </c>
      <c r="U30" s="321"/>
      <c r="V30" s="320"/>
      <c r="W30" s="64"/>
      <c r="X30" s="61"/>
      <c r="Y30" s="323"/>
      <c r="Z30" s="319" t="s">
        <v>151</v>
      </c>
      <c r="AA30" s="321"/>
      <c r="AB30" s="320"/>
      <c r="AC30" s="64"/>
      <c r="AD30" s="62"/>
    </row>
    <row r="31" spans="1:30" ht="30" customHeight="1">
      <c r="B31" s="333"/>
      <c r="C31" s="334"/>
      <c r="D31" s="334"/>
      <c r="E31" s="335"/>
      <c r="F31" s="61"/>
      <c r="G31" s="323"/>
      <c r="H31" s="319" t="s">
        <v>153</v>
      </c>
      <c r="I31" s="321"/>
      <c r="J31" s="320"/>
      <c r="K31" s="64"/>
      <c r="L31" s="61"/>
      <c r="M31" s="323"/>
      <c r="N31" s="319" t="s">
        <v>153</v>
      </c>
      <c r="O31" s="321"/>
      <c r="P31" s="320"/>
      <c r="Q31" s="64"/>
      <c r="R31" s="61"/>
      <c r="S31" s="323"/>
      <c r="T31" s="319" t="s">
        <v>153</v>
      </c>
      <c r="U31" s="321"/>
      <c r="V31" s="320"/>
      <c r="W31" s="64"/>
      <c r="X31" s="61"/>
      <c r="Y31" s="323"/>
      <c r="Z31" s="319" t="s">
        <v>153</v>
      </c>
      <c r="AA31" s="321"/>
      <c r="AB31" s="320"/>
      <c r="AC31" s="64"/>
      <c r="AD31" s="62"/>
    </row>
    <row r="32" spans="1:30" ht="30" customHeight="1">
      <c r="B32" s="333"/>
      <c r="C32" s="334"/>
      <c r="D32" s="334"/>
      <c r="E32" s="335"/>
      <c r="F32" s="61"/>
      <c r="G32" s="323"/>
      <c r="H32" s="325" t="s">
        <v>155</v>
      </c>
      <c r="I32" s="326"/>
      <c r="J32" s="327"/>
      <c r="K32" s="64"/>
      <c r="L32" s="61"/>
      <c r="M32" s="323"/>
      <c r="N32" s="325" t="s">
        <v>155</v>
      </c>
      <c r="O32" s="326"/>
      <c r="P32" s="327"/>
      <c r="Q32" s="64"/>
      <c r="R32" s="61"/>
      <c r="S32" s="323"/>
      <c r="T32" s="325" t="s">
        <v>155</v>
      </c>
      <c r="U32" s="326"/>
      <c r="V32" s="327"/>
      <c r="W32" s="64"/>
      <c r="X32" s="61"/>
      <c r="Y32" s="323"/>
      <c r="Z32" s="325" t="s">
        <v>155</v>
      </c>
      <c r="AA32" s="326"/>
      <c r="AB32" s="327"/>
      <c r="AC32" s="64"/>
      <c r="AD32" s="62"/>
    </row>
    <row r="33" spans="2:30" ht="30" customHeight="1">
      <c r="B33" s="333"/>
      <c r="C33" s="334"/>
      <c r="D33" s="334"/>
      <c r="E33" s="335"/>
      <c r="F33" s="61"/>
      <c r="G33" s="324"/>
      <c r="H33" s="67"/>
      <c r="I33" s="328" t="s">
        <v>211</v>
      </c>
      <c r="J33" s="329"/>
      <c r="K33" s="64"/>
      <c r="M33" s="324"/>
      <c r="N33" s="67"/>
      <c r="O33" s="328" t="s">
        <v>211</v>
      </c>
      <c r="P33" s="329"/>
      <c r="Q33" s="64"/>
      <c r="S33" s="324"/>
      <c r="T33" s="67"/>
      <c r="U33" s="328" t="s">
        <v>211</v>
      </c>
      <c r="V33" s="329"/>
      <c r="W33" s="64"/>
      <c r="Y33" s="324"/>
      <c r="Z33" s="67"/>
      <c r="AA33" s="328" t="s">
        <v>211</v>
      </c>
      <c r="AB33" s="329"/>
      <c r="AC33" s="64"/>
      <c r="AD33" s="62"/>
    </row>
    <row r="34" spans="2:30" ht="30" customHeight="1" thickBot="1">
      <c r="B34" s="336"/>
      <c r="C34" s="337"/>
      <c r="D34" s="337"/>
      <c r="E34" s="338"/>
      <c r="F34" s="61"/>
      <c r="G34" s="108" t="s">
        <v>144</v>
      </c>
      <c r="H34" s="109"/>
      <c r="I34" s="319" t="s">
        <v>157</v>
      </c>
      <c r="J34" s="321"/>
      <c r="K34" s="320"/>
      <c r="L34" s="61"/>
      <c r="M34" s="319" t="s">
        <v>144</v>
      </c>
      <c r="N34" s="320"/>
      <c r="O34" s="319" t="s">
        <v>157</v>
      </c>
      <c r="P34" s="321"/>
      <c r="Q34" s="320"/>
      <c r="R34" s="61"/>
      <c r="S34" s="319" t="s">
        <v>144</v>
      </c>
      <c r="T34" s="320"/>
      <c r="U34" s="319" t="s">
        <v>157</v>
      </c>
      <c r="V34" s="321"/>
      <c r="W34" s="320"/>
      <c r="X34" s="61"/>
      <c r="Y34" s="319" t="s">
        <v>144</v>
      </c>
      <c r="Z34" s="320"/>
      <c r="AA34" s="319" t="s">
        <v>157</v>
      </c>
      <c r="AB34" s="321"/>
      <c r="AC34" s="320"/>
      <c r="AD34" s="62"/>
    </row>
    <row r="35" spans="2:30" ht="30" customHeight="1" thickTop="1">
      <c r="B35" s="85"/>
      <c r="C35" s="85"/>
      <c r="D35" s="85"/>
      <c r="E35" s="85"/>
      <c r="F35" s="61"/>
      <c r="G35" s="316" t="s">
        <v>179</v>
      </c>
      <c r="H35" s="317"/>
      <c r="I35" s="317"/>
      <c r="J35" s="318"/>
      <c r="K35" s="318"/>
      <c r="L35" s="61"/>
      <c r="M35" s="316" t="s">
        <v>179</v>
      </c>
      <c r="N35" s="317"/>
      <c r="O35" s="317"/>
      <c r="P35" s="318"/>
      <c r="Q35" s="318"/>
      <c r="R35" s="61"/>
      <c r="S35" s="316" t="s">
        <v>179</v>
      </c>
      <c r="T35" s="317"/>
      <c r="U35" s="317"/>
      <c r="V35" s="318"/>
      <c r="W35" s="318"/>
      <c r="X35" s="61"/>
      <c r="Y35" s="316" t="s">
        <v>179</v>
      </c>
      <c r="Z35" s="317"/>
      <c r="AA35" s="317"/>
      <c r="AB35" s="318"/>
      <c r="AC35" s="318"/>
      <c r="AD35" s="62"/>
    </row>
    <row r="36" spans="2:30" ht="30" customHeight="1">
      <c r="B36" s="85"/>
      <c r="C36" s="85"/>
      <c r="D36" s="85"/>
      <c r="E36" s="85"/>
      <c r="F36" s="61"/>
      <c r="G36" s="61"/>
      <c r="H36" s="61"/>
      <c r="I36" s="61"/>
      <c r="J36" s="61"/>
      <c r="K36" s="61"/>
      <c r="L36" s="61"/>
      <c r="M36" s="61"/>
      <c r="N36" s="61"/>
      <c r="O36" s="61"/>
      <c r="P36" s="61"/>
      <c r="Q36" s="61"/>
      <c r="R36" s="61"/>
      <c r="S36" s="61"/>
      <c r="T36" s="61"/>
      <c r="U36" s="61"/>
      <c r="V36" s="61"/>
      <c r="W36" s="61"/>
      <c r="X36" s="61"/>
      <c r="Y36" s="61"/>
      <c r="Z36" s="61"/>
      <c r="AA36" s="61"/>
      <c r="AB36" s="61"/>
      <c r="AC36" s="61"/>
      <c r="AD36" s="62"/>
    </row>
    <row r="37" spans="2:30" ht="30" customHeight="1">
      <c r="F37" s="79"/>
      <c r="G37" s="80"/>
      <c r="H37" s="81"/>
      <c r="I37" s="81"/>
      <c r="J37" s="81"/>
      <c r="K37" s="79"/>
      <c r="L37" s="79"/>
      <c r="M37" s="80"/>
      <c r="N37" s="81"/>
      <c r="O37" s="81"/>
      <c r="P37" s="81"/>
      <c r="Q37" s="79"/>
      <c r="R37" s="79"/>
      <c r="S37" s="80"/>
      <c r="T37" s="81"/>
      <c r="U37" s="81"/>
      <c r="V37" s="81"/>
      <c r="W37" s="79"/>
      <c r="X37" s="79"/>
      <c r="Y37" s="80"/>
      <c r="Z37" s="81"/>
      <c r="AA37" s="81"/>
      <c r="AB37" s="81"/>
      <c r="AC37" s="79"/>
      <c r="AD37" s="62"/>
    </row>
    <row r="38" spans="2:30" ht="30" customHeight="1">
      <c r="F38" s="79"/>
      <c r="G38" s="80"/>
      <c r="H38" s="81"/>
      <c r="I38" s="81"/>
      <c r="J38" s="81"/>
      <c r="K38" s="79"/>
      <c r="L38" s="79"/>
      <c r="M38" s="80"/>
      <c r="N38" s="81"/>
      <c r="O38" s="81"/>
      <c r="P38" s="81"/>
      <c r="Q38" s="79"/>
      <c r="R38" s="79"/>
      <c r="S38" s="80"/>
      <c r="T38" s="81"/>
      <c r="U38" s="81"/>
      <c r="V38" s="81"/>
      <c r="W38" s="79"/>
      <c r="X38" s="79"/>
      <c r="Y38" s="80"/>
      <c r="Z38" s="81"/>
      <c r="AA38" s="81"/>
      <c r="AB38" s="81"/>
      <c r="AC38" s="79"/>
      <c r="AD38" s="62"/>
    </row>
    <row r="39" spans="2:30" ht="30" customHeight="1">
      <c r="F39" s="79"/>
      <c r="G39" s="80"/>
      <c r="H39" s="81"/>
      <c r="I39" s="81"/>
      <c r="J39" s="81"/>
      <c r="K39" s="79"/>
      <c r="L39" s="79"/>
      <c r="M39" s="80"/>
      <c r="N39" s="81"/>
      <c r="O39" s="81"/>
      <c r="P39" s="81"/>
      <c r="Q39" s="79"/>
      <c r="R39" s="79"/>
      <c r="S39" s="80"/>
      <c r="T39" s="81"/>
      <c r="U39" s="81"/>
      <c r="V39" s="81"/>
      <c r="W39" s="79"/>
      <c r="X39" s="79"/>
      <c r="Y39" s="80"/>
      <c r="Z39" s="81"/>
      <c r="AA39" s="81"/>
      <c r="AB39" s="81"/>
      <c r="AC39" s="79"/>
      <c r="AD39" s="62"/>
    </row>
    <row r="40" spans="2:30" ht="30" customHeight="1">
      <c r="F40" s="82"/>
      <c r="G40" s="80"/>
      <c r="H40" s="81"/>
      <c r="I40" s="81"/>
      <c r="J40" s="81"/>
      <c r="K40" s="79"/>
      <c r="L40" s="79"/>
      <c r="M40" s="80"/>
      <c r="N40" s="81"/>
      <c r="O40" s="81"/>
      <c r="P40" s="81"/>
      <c r="Q40" s="79"/>
      <c r="R40" s="79"/>
      <c r="S40" s="80"/>
      <c r="T40" s="81"/>
      <c r="U40" s="81"/>
      <c r="V40" s="81"/>
      <c r="W40" s="79"/>
      <c r="X40" s="79"/>
      <c r="Y40" s="80"/>
      <c r="Z40" s="81"/>
      <c r="AA40" s="81"/>
      <c r="AB40" s="81"/>
      <c r="AC40" s="79"/>
      <c r="AD40" s="62"/>
    </row>
    <row r="41" spans="2:30" ht="30" customHeight="1">
      <c r="F41" s="82"/>
      <c r="G41" s="80"/>
      <c r="H41" s="81"/>
      <c r="I41" s="81"/>
      <c r="J41" s="81"/>
      <c r="K41" s="79"/>
      <c r="L41" s="79"/>
      <c r="M41" s="80"/>
      <c r="N41" s="81"/>
      <c r="O41" s="81"/>
      <c r="P41" s="81"/>
      <c r="Q41" s="79"/>
      <c r="R41" s="79"/>
      <c r="S41" s="80"/>
      <c r="T41" s="81"/>
      <c r="U41" s="81"/>
      <c r="V41" s="81"/>
      <c r="W41" s="79"/>
      <c r="X41" s="79"/>
      <c r="Y41" s="80"/>
      <c r="Z41" s="81"/>
      <c r="AA41" s="81"/>
      <c r="AB41" s="81"/>
      <c r="AC41" s="79"/>
      <c r="AD41" s="62"/>
    </row>
    <row r="42" spans="2:30" ht="32.25" customHeight="1">
      <c r="F42" s="82"/>
      <c r="G42" s="80"/>
      <c r="H42" s="74"/>
      <c r="I42" s="83"/>
      <c r="J42" s="83"/>
      <c r="K42" s="79"/>
      <c r="L42" s="84"/>
      <c r="M42" s="80"/>
      <c r="N42" s="74"/>
      <c r="O42" s="83"/>
      <c r="P42" s="83"/>
      <c r="Q42" s="79"/>
      <c r="R42" s="84"/>
      <c r="S42" s="80"/>
      <c r="T42" s="74"/>
      <c r="U42" s="83"/>
      <c r="V42" s="83"/>
      <c r="W42" s="79"/>
      <c r="X42" s="84"/>
      <c r="Y42" s="80"/>
      <c r="Z42" s="74"/>
      <c r="AA42" s="83"/>
      <c r="AB42" s="83"/>
      <c r="AC42" s="79"/>
      <c r="AD42" s="62"/>
    </row>
    <row r="43" spans="2:30" ht="20.25" customHeight="1">
      <c r="F43" s="82"/>
      <c r="G43" s="77"/>
      <c r="H43" s="77"/>
      <c r="I43" s="81"/>
      <c r="J43" s="81"/>
      <c r="K43" s="81"/>
      <c r="L43" s="79"/>
      <c r="M43" s="81"/>
      <c r="N43" s="81"/>
      <c r="O43" s="81"/>
      <c r="P43" s="81"/>
      <c r="Q43" s="81"/>
      <c r="R43" s="79"/>
      <c r="S43" s="81"/>
      <c r="T43" s="81"/>
      <c r="U43" s="81"/>
      <c r="V43" s="81"/>
      <c r="W43" s="81"/>
      <c r="X43" s="79"/>
      <c r="Y43" s="81"/>
      <c r="Z43" s="81"/>
      <c r="AA43" s="81"/>
      <c r="AB43" s="81"/>
      <c r="AC43" s="81"/>
      <c r="AD43" s="62"/>
    </row>
    <row r="44" spans="2:30" ht="12">
      <c r="F44" s="62"/>
      <c r="G44" s="61"/>
      <c r="H44" s="61"/>
      <c r="I44" s="61"/>
      <c r="J44" s="61"/>
      <c r="K44" s="61"/>
      <c r="L44" s="61"/>
      <c r="M44" s="61"/>
      <c r="N44" s="61"/>
      <c r="O44" s="61"/>
      <c r="P44" s="61"/>
      <c r="Q44" s="61"/>
      <c r="R44" s="61"/>
      <c r="S44" s="61"/>
      <c r="T44" s="61"/>
      <c r="U44" s="61"/>
      <c r="V44" s="61"/>
      <c r="W44" s="61"/>
      <c r="X44" s="61"/>
      <c r="Y44" s="61"/>
      <c r="Z44" s="61"/>
      <c r="AA44" s="61"/>
      <c r="AB44" s="61"/>
      <c r="AC44" s="61"/>
      <c r="AD44" s="62"/>
    </row>
    <row r="45" spans="2:30" ht="1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2:30" ht="1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2:30" ht="1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2:30" ht="12">
      <c r="G48" s="62"/>
      <c r="H48" s="62"/>
      <c r="I48" s="62"/>
      <c r="J48" s="62"/>
      <c r="K48" s="62"/>
      <c r="L48" s="62"/>
      <c r="M48" s="62"/>
      <c r="N48" s="62"/>
      <c r="O48" s="62"/>
      <c r="P48" s="62"/>
      <c r="Q48" s="62"/>
      <c r="R48" s="62"/>
      <c r="S48" s="62"/>
      <c r="T48" s="62"/>
      <c r="U48" s="62"/>
      <c r="V48" s="62"/>
      <c r="W48" s="62"/>
      <c r="X48" s="62"/>
      <c r="Y48" s="62"/>
      <c r="Z48" s="62"/>
      <c r="AA48" s="62"/>
      <c r="AB48" s="62"/>
      <c r="AC48" s="62"/>
    </row>
    <row r="49" spans="7:29" ht="12">
      <c r="G49" s="62"/>
      <c r="H49" s="62"/>
      <c r="I49" s="62"/>
      <c r="J49" s="62"/>
      <c r="K49" s="62"/>
      <c r="L49" s="62"/>
      <c r="M49" s="62"/>
      <c r="N49" s="62"/>
      <c r="O49" s="62"/>
      <c r="P49" s="62"/>
      <c r="Q49" s="62"/>
      <c r="R49" s="62"/>
      <c r="S49" s="62"/>
      <c r="T49" s="62"/>
      <c r="U49" s="62"/>
      <c r="V49" s="62"/>
      <c r="W49" s="62"/>
      <c r="X49" s="62"/>
      <c r="Y49" s="62"/>
      <c r="Z49" s="62"/>
      <c r="AA49" s="62"/>
      <c r="AB49" s="62"/>
      <c r="AC49" s="62"/>
    </row>
  </sheetData>
  <mergeCells count="148">
    <mergeCell ref="A1:B1"/>
    <mergeCell ref="W1:AC2"/>
    <mergeCell ref="B2:C2"/>
    <mergeCell ref="F4:R4"/>
    <mergeCell ref="A6:B6"/>
    <mergeCell ref="C6:E6"/>
    <mergeCell ref="G6:H7"/>
    <mergeCell ref="I6:M7"/>
    <mergeCell ref="A7:B7"/>
    <mergeCell ref="C7:E7"/>
    <mergeCell ref="A9:B9"/>
    <mergeCell ref="A10:B10"/>
    <mergeCell ref="G10:G15"/>
    <mergeCell ref="H10:J10"/>
    <mergeCell ref="M10:M15"/>
    <mergeCell ref="N10:P10"/>
    <mergeCell ref="H12:J12"/>
    <mergeCell ref="N12:P12"/>
    <mergeCell ref="H14:J14"/>
    <mergeCell ref="N14:P14"/>
    <mergeCell ref="T14:V14"/>
    <mergeCell ref="Z14:AB14"/>
    <mergeCell ref="A15:B15"/>
    <mergeCell ref="I15:J15"/>
    <mergeCell ref="O15:P15"/>
    <mergeCell ref="U15:V15"/>
    <mergeCell ref="AA15:AB15"/>
    <mergeCell ref="T12:V12"/>
    <mergeCell ref="Z12:AB12"/>
    <mergeCell ref="A13:B13"/>
    <mergeCell ref="H13:J13"/>
    <mergeCell ref="N13:P13"/>
    <mergeCell ref="T13:V13"/>
    <mergeCell ref="Z13:AB13"/>
    <mergeCell ref="S10:S15"/>
    <mergeCell ref="T10:V10"/>
    <mergeCell ref="Y10:Y15"/>
    <mergeCell ref="Z10:AB10"/>
    <mergeCell ref="A11:B11"/>
    <mergeCell ref="H11:J11"/>
    <mergeCell ref="N11:P11"/>
    <mergeCell ref="T11:V11"/>
    <mergeCell ref="Z11:AB11"/>
    <mergeCell ref="A12:B12"/>
    <mergeCell ref="M19:M24"/>
    <mergeCell ref="N19:P19"/>
    <mergeCell ref="S19:S24"/>
    <mergeCell ref="I24:J24"/>
    <mergeCell ref="O24:P24"/>
    <mergeCell ref="AA16:AC16"/>
    <mergeCell ref="G17:I17"/>
    <mergeCell ref="J17:K17"/>
    <mergeCell ref="M17:O17"/>
    <mergeCell ref="P17:Q17"/>
    <mergeCell ref="S17:U17"/>
    <mergeCell ref="V17:W17"/>
    <mergeCell ref="Y17:AA17"/>
    <mergeCell ref="AB17:AC17"/>
    <mergeCell ref="I16:K16"/>
    <mergeCell ref="M16:N16"/>
    <mergeCell ref="O16:Q16"/>
    <mergeCell ref="S16:T16"/>
    <mergeCell ref="U16:W16"/>
    <mergeCell ref="Y16:Z16"/>
    <mergeCell ref="T19:V19"/>
    <mergeCell ref="A22:B23"/>
    <mergeCell ref="H22:J22"/>
    <mergeCell ref="N22:P22"/>
    <mergeCell ref="T22:V22"/>
    <mergeCell ref="Z22:AB22"/>
    <mergeCell ref="H23:J23"/>
    <mergeCell ref="N23:P23"/>
    <mergeCell ref="T23:V23"/>
    <mergeCell ref="Z23:AB23"/>
    <mergeCell ref="Y19:Y24"/>
    <mergeCell ref="Z19:AB19"/>
    <mergeCell ref="H20:J20"/>
    <mergeCell ref="N20:P20"/>
    <mergeCell ref="T20:V20"/>
    <mergeCell ref="Z20:AB20"/>
    <mergeCell ref="H21:J21"/>
    <mergeCell ref="N21:P21"/>
    <mergeCell ref="T21:V21"/>
    <mergeCell ref="Z21:AB21"/>
    <mergeCell ref="U24:V24"/>
    <mergeCell ref="AA24:AB24"/>
    <mergeCell ref="A19:B20"/>
    <mergeCell ref="G19:G24"/>
    <mergeCell ref="H19:J19"/>
    <mergeCell ref="I25:K25"/>
    <mergeCell ref="M25:N25"/>
    <mergeCell ref="O25:Q25"/>
    <mergeCell ref="S25:T25"/>
    <mergeCell ref="U25:W25"/>
    <mergeCell ref="Y25:Z25"/>
    <mergeCell ref="AA25:AC25"/>
    <mergeCell ref="B26:E34"/>
    <mergeCell ref="G26:I26"/>
    <mergeCell ref="J26:K26"/>
    <mergeCell ref="M26:O26"/>
    <mergeCell ref="P26:Q26"/>
    <mergeCell ref="S26:U26"/>
    <mergeCell ref="H31:J31"/>
    <mergeCell ref="N31:P31"/>
    <mergeCell ref="T31:V31"/>
    <mergeCell ref="I34:K34"/>
    <mergeCell ref="V26:W26"/>
    <mergeCell ref="Y26:AA26"/>
    <mergeCell ref="AB26:AC26"/>
    <mergeCell ref="G28:G33"/>
    <mergeCell ref="H28:J28"/>
    <mergeCell ref="M28:M33"/>
    <mergeCell ref="N28:P28"/>
    <mergeCell ref="S28:S33"/>
    <mergeCell ref="T28:V28"/>
    <mergeCell ref="Y28:Y33"/>
    <mergeCell ref="Z28:AB28"/>
    <mergeCell ref="H29:J29"/>
    <mergeCell ref="N29:P29"/>
    <mergeCell ref="T29:V29"/>
    <mergeCell ref="Z29:AB29"/>
    <mergeCell ref="H30:J30"/>
    <mergeCell ref="N30:P30"/>
    <mergeCell ref="T30:V30"/>
    <mergeCell ref="Z30:AB30"/>
    <mergeCell ref="Z31:AB31"/>
    <mergeCell ref="H32:J32"/>
    <mergeCell ref="N32:P32"/>
    <mergeCell ref="T32:V32"/>
    <mergeCell ref="Z32:AB32"/>
    <mergeCell ref="I33:J33"/>
    <mergeCell ref="O33:P33"/>
    <mergeCell ref="U33:V33"/>
    <mergeCell ref="AA33:AB33"/>
    <mergeCell ref="Y35:AA35"/>
    <mergeCell ref="AB35:AC35"/>
    <mergeCell ref="G35:I35"/>
    <mergeCell ref="J35:K35"/>
    <mergeCell ref="M35:O35"/>
    <mergeCell ref="P35:Q35"/>
    <mergeCell ref="S35:U35"/>
    <mergeCell ref="V35:W35"/>
    <mergeCell ref="M34:N34"/>
    <mergeCell ref="O34:Q34"/>
    <mergeCell ref="S34:T34"/>
    <mergeCell ref="U34:W34"/>
    <mergeCell ref="Y34:Z34"/>
    <mergeCell ref="AA34:AC34"/>
  </mergeCells>
  <phoneticPr fontId="2"/>
  <pageMargins left="0.89" right="0.53" top="0.73" bottom="0.23" header="0.63" footer="0.27"/>
  <pageSetup paperSize="9"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0"/>
  <sheetViews>
    <sheetView workbookViewId="0">
      <selection activeCell="F17" sqref="F17"/>
    </sheetView>
  </sheetViews>
  <sheetFormatPr defaultRowHeight="10.5"/>
  <cols>
    <col min="1" max="2" width="11.625" style="137" customWidth="1"/>
    <col min="3" max="3" width="11.625" style="138" customWidth="1"/>
    <col min="4" max="4" width="11.625" style="137" customWidth="1"/>
    <col min="5" max="5" width="11.625" style="138" customWidth="1"/>
    <col min="6" max="11" width="11.625" style="137" customWidth="1"/>
    <col min="12" max="16384" width="9" style="137"/>
  </cols>
  <sheetData>
    <row r="1" spans="1:11">
      <c r="A1" s="137" t="s">
        <v>213</v>
      </c>
    </row>
    <row r="2" spans="1:11" ht="11.25" thickBot="1"/>
    <row r="3" spans="1:11" ht="13.5" customHeight="1">
      <c r="A3" s="368" t="s">
        <v>214</v>
      </c>
      <c r="B3" s="371" t="s">
        <v>215</v>
      </c>
      <c r="C3" s="374" t="s">
        <v>216</v>
      </c>
      <c r="D3" s="375"/>
      <c r="E3" s="376" t="s">
        <v>217</v>
      </c>
      <c r="F3" s="377"/>
      <c r="G3" s="377"/>
      <c r="H3" s="377"/>
      <c r="I3" s="377"/>
      <c r="J3" s="377"/>
      <c r="K3" s="378"/>
    </row>
    <row r="4" spans="1:11" ht="13.5" customHeight="1">
      <c r="A4" s="369"/>
      <c r="B4" s="372"/>
      <c r="C4" s="379" t="s">
        <v>218</v>
      </c>
      <c r="D4" s="380" t="s">
        <v>219</v>
      </c>
      <c r="E4" s="382" t="s">
        <v>220</v>
      </c>
      <c r="F4" s="139" t="s">
        <v>221</v>
      </c>
      <c r="G4" s="384" t="s">
        <v>222</v>
      </c>
      <c r="H4" s="139" t="s">
        <v>223</v>
      </c>
      <c r="I4" s="384" t="s">
        <v>222</v>
      </c>
      <c r="J4" s="140" t="s">
        <v>224</v>
      </c>
      <c r="K4" s="141" t="s">
        <v>225</v>
      </c>
    </row>
    <row r="5" spans="1:11" ht="14.25" customHeight="1" thickBot="1">
      <c r="A5" s="370"/>
      <c r="B5" s="373"/>
      <c r="C5" s="373"/>
      <c r="D5" s="381"/>
      <c r="E5" s="383"/>
      <c r="F5" s="142" t="s">
        <v>226</v>
      </c>
      <c r="G5" s="385"/>
      <c r="H5" s="142" t="s">
        <v>227</v>
      </c>
      <c r="I5" s="385"/>
      <c r="J5" s="143" t="s">
        <v>228</v>
      </c>
      <c r="K5" s="144" t="s">
        <v>229</v>
      </c>
    </row>
    <row r="6" spans="1:11" ht="13.5" customHeight="1" thickTop="1">
      <c r="A6" s="145"/>
      <c r="B6" s="146"/>
      <c r="C6" s="147"/>
      <c r="D6" s="148"/>
      <c r="E6" s="149"/>
      <c r="F6" s="148"/>
      <c r="G6" s="150"/>
      <c r="H6" s="148"/>
      <c r="I6" s="150"/>
      <c r="J6" s="151"/>
      <c r="K6" s="152"/>
    </row>
    <row r="7" spans="1:11" ht="13.5" customHeight="1">
      <c r="A7" s="362" t="s">
        <v>230</v>
      </c>
      <c r="B7" s="365">
        <v>10000000</v>
      </c>
      <c r="C7" s="153" t="s">
        <v>360</v>
      </c>
      <c r="D7" s="154">
        <v>2000000</v>
      </c>
      <c r="E7" s="155">
        <v>42551</v>
      </c>
      <c r="F7" s="154">
        <v>0</v>
      </c>
      <c r="G7" s="156"/>
      <c r="H7" s="154">
        <v>0</v>
      </c>
      <c r="I7" s="156"/>
      <c r="J7" s="157">
        <v>2000000</v>
      </c>
      <c r="K7" s="158">
        <f>SUM(F7,H7,J7)</f>
        <v>2000000</v>
      </c>
    </row>
    <row r="8" spans="1:11" ht="13.5" customHeight="1">
      <c r="A8" s="363"/>
      <c r="B8" s="366"/>
      <c r="C8" s="153" t="s">
        <v>361</v>
      </c>
      <c r="D8" s="154">
        <v>3000000</v>
      </c>
      <c r="E8" s="155">
        <v>42215</v>
      </c>
      <c r="F8" s="154">
        <v>100000</v>
      </c>
      <c r="G8" s="156" t="s">
        <v>231</v>
      </c>
      <c r="H8" s="154">
        <v>0</v>
      </c>
      <c r="I8" s="156"/>
      <c r="J8" s="157">
        <v>2900000</v>
      </c>
      <c r="K8" s="158">
        <f>SUM(F8,H8,J8)</f>
        <v>3000000</v>
      </c>
    </row>
    <row r="9" spans="1:11" ht="13.5" customHeight="1">
      <c r="A9" s="363"/>
      <c r="B9" s="367"/>
      <c r="C9" s="153" t="s">
        <v>362</v>
      </c>
      <c r="D9" s="154">
        <v>5000000</v>
      </c>
      <c r="E9" s="155">
        <v>42643</v>
      </c>
      <c r="F9" s="154">
        <v>0</v>
      </c>
      <c r="G9" s="156"/>
      <c r="H9" s="154">
        <v>0</v>
      </c>
      <c r="I9" s="156"/>
      <c r="J9" s="157">
        <v>5000000</v>
      </c>
      <c r="K9" s="158">
        <f>SUM(F9,H9,J9)</f>
        <v>5000000</v>
      </c>
    </row>
    <row r="10" spans="1:11" ht="13.5" customHeight="1">
      <c r="A10" s="364"/>
      <c r="B10" s="159" t="s">
        <v>225</v>
      </c>
      <c r="C10" s="160"/>
      <c r="D10" s="161">
        <f>SUM(D7:D9)</f>
        <v>10000000</v>
      </c>
      <c r="E10" s="162"/>
      <c r="F10" s="161">
        <f>SUM(F7:F9)</f>
        <v>100000</v>
      </c>
      <c r="G10" s="163"/>
      <c r="H10" s="161">
        <f>SUM(H7:H9)</f>
        <v>0</v>
      </c>
      <c r="I10" s="163"/>
      <c r="J10" s="164">
        <f>SUM(J7:J9)</f>
        <v>9900000</v>
      </c>
      <c r="K10" s="165">
        <f>SUM(K7:K9)</f>
        <v>10000000</v>
      </c>
    </row>
    <row r="11" spans="1:11" ht="13.5" customHeight="1">
      <c r="A11" s="166"/>
      <c r="B11" s="157"/>
      <c r="C11" s="167"/>
      <c r="D11" s="154"/>
      <c r="E11" s="168"/>
      <c r="F11" s="154"/>
      <c r="G11" s="156"/>
      <c r="H11" s="154"/>
      <c r="I11" s="156"/>
      <c r="J11" s="157"/>
      <c r="K11" s="158"/>
    </row>
    <row r="12" spans="1:11" ht="13.5" customHeight="1">
      <c r="A12" s="166"/>
      <c r="B12" s="157"/>
      <c r="C12" s="167"/>
      <c r="D12" s="154"/>
      <c r="E12" s="168"/>
      <c r="F12" s="154"/>
      <c r="G12" s="156"/>
      <c r="H12" s="154"/>
      <c r="I12" s="156"/>
      <c r="J12" s="157"/>
      <c r="K12" s="158"/>
    </row>
    <row r="13" spans="1:11" ht="13.5" customHeight="1">
      <c r="A13" s="166"/>
      <c r="B13" s="157"/>
      <c r="C13" s="167"/>
      <c r="D13" s="154"/>
      <c r="E13" s="168"/>
      <c r="F13" s="154"/>
      <c r="G13" s="156"/>
      <c r="H13" s="154"/>
      <c r="I13" s="156"/>
      <c r="J13" s="157"/>
      <c r="K13" s="158"/>
    </row>
    <row r="14" spans="1:11" ht="13.5" customHeight="1">
      <c r="A14" s="166"/>
      <c r="B14" s="157"/>
      <c r="C14" s="167"/>
      <c r="D14" s="154"/>
      <c r="E14" s="168"/>
      <c r="F14" s="154"/>
      <c r="G14" s="156"/>
      <c r="H14" s="154"/>
      <c r="I14" s="156"/>
      <c r="J14" s="157"/>
      <c r="K14" s="158"/>
    </row>
    <row r="15" spans="1:11" ht="13.5" customHeight="1">
      <c r="A15" s="166"/>
      <c r="B15" s="157"/>
      <c r="C15" s="167"/>
      <c r="D15" s="154"/>
      <c r="E15" s="168"/>
      <c r="F15" s="154"/>
      <c r="G15" s="156"/>
      <c r="H15" s="154"/>
      <c r="I15" s="156"/>
      <c r="J15" s="157"/>
      <c r="K15" s="158"/>
    </row>
    <row r="16" spans="1:11" ht="13.5" customHeight="1">
      <c r="A16" s="166"/>
      <c r="B16" s="157"/>
      <c r="C16" s="167"/>
      <c r="D16" s="154"/>
      <c r="E16" s="168"/>
      <c r="F16" s="154"/>
      <c r="G16" s="156"/>
      <c r="H16" s="154"/>
      <c r="I16" s="156"/>
      <c r="J16" s="157"/>
      <c r="K16" s="158"/>
    </row>
    <row r="17" spans="1:11" ht="13.5" customHeight="1">
      <c r="A17" s="166"/>
      <c r="B17" s="157"/>
      <c r="C17" s="167"/>
      <c r="D17" s="154"/>
      <c r="E17" s="168"/>
      <c r="F17" s="154"/>
      <c r="G17" s="156"/>
      <c r="H17" s="154"/>
      <c r="I17" s="156"/>
      <c r="J17" s="157"/>
      <c r="K17" s="158"/>
    </row>
    <row r="18" spans="1:11" ht="13.5" customHeight="1">
      <c r="A18" s="166"/>
      <c r="B18" s="157"/>
      <c r="C18" s="167"/>
      <c r="D18" s="154"/>
      <c r="E18" s="168"/>
      <c r="F18" s="154"/>
      <c r="G18" s="156"/>
      <c r="H18" s="154"/>
      <c r="I18" s="156"/>
      <c r="J18" s="157"/>
      <c r="K18" s="158"/>
    </row>
    <row r="19" spans="1:11" ht="13.5" customHeight="1">
      <c r="A19" s="166"/>
      <c r="B19" s="157"/>
      <c r="C19" s="167"/>
      <c r="D19" s="154"/>
      <c r="E19" s="168"/>
      <c r="F19" s="154"/>
      <c r="G19" s="156"/>
      <c r="H19" s="154"/>
      <c r="I19" s="156"/>
      <c r="J19" s="157"/>
      <c r="K19" s="158"/>
    </row>
    <row r="20" spans="1:11" ht="13.5" customHeight="1">
      <c r="A20" s="166"/>
      <c r="B20" s="157"/>
      <c r="C20" s="167"/>
      <c r="D20" s="154"/>
      <c r="E20" s="168"/>
      <c r="F20" s="154"/>
      <c r="G20" s="156"/>
      <c r="H20" s="154"/>
      <c r="I20" s="156"/>
      <c r="J20" s="157"/>
      <c r="K20" s="158"/>
    </row>
    <row r="21" spans="1:11" ht="13.5" customHeight="1">
      <c r="A21" s="166"/>
      <c r="B21" s="157"/>
      <c r="C21" s="167"/>
      <c r="D21" s="154"/>
      <c r="E21" s="168"/>
      <c r="F21" s="154"/>
      <c r="G21" s="156"/>
      <c r="H21" s="154"/>
      <c r="I21" s="156"/>
      <c r="J21" s="157"/>
      <c r="K21" s="158"/>
    </row>
    <row r="22" spans="1:11" ht="13.5" customHeight="1">
      <c r="A22" s="166"/>
      <c r="B22" s="157"/>
      <c r="C22" s="167"/>
      <c r="D22" s="154"/>
      <c r="E22" s="168"/>
      <c r="F22" s="154"/>
      <c r="G22" s="156"/>
      <c r="H22" s="154"/>
      <c r="I22" s="156"/>
      <c r="J22" s="157"/>
      <c r="K22" s="158"/>
    </row>
    <row r="23" spans="1:11" ht="13.5" customHeight="1">
      <c r="A23" s="166"/>
      <c r="B23" s="157"/>
      <c r="C23" s="167"/>
      <c r="D23" s="154"/>
      <c r="E23" s="168"/>
      <c r="F23" s="154"/>
      <c r="G23" s="156"/>
      <c r="H23" s="154"/>
      <c r="I23" s="156"/>
      <c r="J23" s="157"/>
      <c r="K23" s="158"/>
    </row>
    <row r="24" spans="1:11" ht="13.5" customHeight="1">
      <c r="A24" s="166"/>
      <c r="B24" s="157"/>
      <c r="C24" s="167"/>
      <c r="D24" s="154"/>
      <c r="E24" s="168"/>
      <c r="F24" s="154"/>
      <c r="G24" s="156"/>
      <c r="H24" s="154"/>
      <c r="I24" s="156"/>
      <c r="J24" s="157"/>
      <c r="K24" s="158"/>
    </row>
    <row r="25" spans="1:11" ht="13.5" customHeight="1">
      <c r="A25" s="166"/>
      <c r="B25" s="157"/>
      <c r="C25" s="167"/>
      <c r="D25" s="154"/>
      <c r="E25" s="168"/>
      <c r="F25" s="154"/>
      <c r="G25" s="156"/>
      <c r="H25" s="154"/>
      <c r="I25" s="156"/>
      <c r="J25" s="157"/>
      <c r="K25" s="158"/>
    </row>
    <row r="26" spans="1:11" ht="13.5" customHeight="1">
      <c r="A26" s="166"/>
      <c r="B26" s="157"/>
      <c r="C26" s="167"/>
      <c r="D26" s="154"/>
      <c r="E26" s="168"/>
      <c r="F26" s="154"/>
      <c r="G26" s="156"/>
      <c r="H26" s="154"/>
      <c r="I26" s="156"/>
      <c r="J26" s="157"/>
      <c r="K26" s="158"/>
    </row>
    <row r="27" spans="1:11" ht="13.5" customHeight="1">
      <c r="A27" s="166"/>
      <c r="B27" s="157"/>
      <c r="C27" s="167"/>
      <c r="D27" s="154"/>
      <c r="E27" s="168"/>
      <c r="F27" s="154"/>
      <c r="G27" s="156"/>
      <c r="H27" s="154"/>
      <c r="I27" s="156"/>
      <c r="J27" s="157"/>
      <c r="K27" s="158"/>
    </row>
    <row r="28" spans="1:11" ht="13.5" customHeight="1">
      <c r="A28" s="166"/>
      <c r="B28" s="157"/>
      <c r="C28" s="167"/>
      <c r="D28" s="154"/>
      <c r="E28" s="168"/>
      <c r="F28" s="154"/>
      <c r="G28" s="156"/>
      <c r="H28" s="154"/>
      <c r="I28" s="156"/>
      <c r="J28" s="157"/>
      <c r="K28" s="158"/>
    </row>
    <row r="29" spans="1:11" ht="13.5" customHeight="1">
      <c r="A29" s="166"/>
      <c r="B29" s="157"/>
      <c r="C29" s="167"/>
      <c r="D29" s="154"/>
      <c r="E29" s="168"/>
      <c r="F29" s="154"/>
      <c r="G29" s="156"/>
      <c r="H29" s="154"/>
      <c r="I29" s="156"/>
      <c r="J29" s="157"/>
      <c r="K29" s="158"/>
    </row>
    <row r="30" spans="1:11" ht="13.5" customHeight="1">
      <c r="A30" s="166"/>
      <c r="B30" s="157"/>
      <c r="C30" s="167"/>
      <c r="D30" s="154"/>
      <c r="E30" s="168"/>
      <c r="F30" s="154"/>
      <c r="G30" s="156"/>
      <c r="H30" s="154"/>
      <c r="I30" s="156"/>
      <c r="J30" s="157"/>
      <c r="K30" s="158"/>
    </row>
    <row r="31" spans="1:11" ht="13.5" customHeight="1">
      <c r="A31" s="166"/>
      <c r="B31" s="157"/>
      <c r="C31" s="167"/>
      <c r="D31" s="154"/>
      <c r="E31" s="168"/>
      <c r="F31" s="154"/>
      <c r="G31" s="156"/>
      <c r="H31" s="154"/>
      <c r="I31" s="156"/>
      <c r="J31" s="157"/>
      <c r="K31" s="158"/>
    </row>
    <row r="32" spans="1:11" ht="13.5" customHeight="1">
      <c r="A32" s="166"/>
      <c r="B32" s="157"/>
      <c r="C32" s="167"/>
      <c r="D32" s="154"/>
      <c r="E32" s="168"/>
      <c r="F32" s="154"/>
      <c r="G32" s="156"/>
      <c r="H32" s="154"/>
      <c r="I32" s="156"/>
      <c r="J32" s="157"/>
      <c r="K32" s="158"/>
    </row>
    <row r="33" spans="1:11" ht="13.5" customHeight="1">
      <c r="A33" s="166"/>
      <c r="B33" s="157"/>
      <c r="C33" s="167"/>
      <c r="D33" s="154"/>
      <c r="E33" s="168"/>
      <c r="F33" s="154"/>
      <c r="G33" s="156"/>
      <c r="H33" s="154"/>
      <c r="I33" s="156"/>
      <c r="J33" s="157"/>
      <c r="K33" s="158"/>
    </row>
    <row r="34" spans="1:11" ht="13.5" customHeight="1">
      <c r="A34" s="166"/>
      <c r="B34" s="157"/>
      <c r="C34" s="167"/>
      <c r="D34" s="154"/>
      <c r="E34" s="168"/>
      <c r="F34" s="154"/>
      <c r="G34" s="156"/>
      <c r="H34" s="154"/>
      <c r="I34" s="156"/>
      <c r="J34" s="157"/>
      <c r="K34" s="158"/>
    </row>
    <row r="35" spans="1:11" ht="13.5" customHeight="1">
      <c r="A35" s="166"/>
      <c r="B35" s="157"/>
      <c r="C35" s="167"/>
      <c r="D35" s="154"/>
      <c r="E35" s="168"/>
      <c r="F35" s="154"/>
      <c r="G35" s="156"/>
      <c r="H35" s="154"/>
      <c r="I35" s="156"/>
      <c r="J35" s="157"/>
      <c r="K35" s="158"/>
    </row>
    <row r="36" spans="1:11" ht="13.5" customHeight="1">
      <c r="A36" s="166"/>
      <c r="B36" s="157"/>
      <c r="C36" s="167"/>
      <c r="D36" s="154"/>
      <c r="E36" s="168"/>
      <c r="F36" s="154"/>
      <c r="G36" s="156"/>
      <c r="H36" s="154"/>
      <c r="I36" s="156"/>
      <c r="J36" s="157"/>
      <c r="K36" s="158"/>
    </row>
    <row r="37" spans="1:11" ht="13.5" customHeight="1">
      <c r="A37" s="166"/>
      <c r="B37" s="157"/>
      <c r="C37" s="167"/>
      <c r="D37" s="154"/>
      <c r="E37" s="168"/>
      <c r="F37" s="154"/>
      <c r="G37" s="156"/>
      <c r="H37" s="154"/>
      <c r="I37" s="156"/>
      <c r="J37" s="157"/>
      <c r="K37" s="158"/>
    </row>
    <row r="38" spans="1:11" ht="13.5" customHeight="1">
      <c r="A38" s="166"/>
      <c r="B38" s="157"/>
      <c r="C38" s="167"/>
      <c r="D38" s="154"/>
      <c r="E38" s="168"/>
      <c r="F38" s="154"/>
      <c r="G38" s="156"/>
      <c r="H38" s="154"/>
      <c r="I38" s="156"/>
      <c r="J38" s="157"/>
      <c r="K38" s="158"/>
    </row>
    <row r="39" spans="1:11" ht="13.5" customHeight="1" thickBot="1">
      <c r="A39" s="169"/>
      <c r="B39" s="170"/>
      <c r="C39" s="171"/>
      <c r="D39" s="172"/>
      <c r="E39" s="173"/>
      <c r="F39" s="172"/>
      <c r="G39" s="174"/>
      <c r="H39" s="172"/>
      <c r="I39" s="174"/>
      <c r="J39" s="170"/>
      <c r="K39" s="175"/>
    </row>
    <row r="40" spans="1:11">
      <c r="F40" s="176"/>
      <c r="G40" s="176"/>
      <c r="H40" s="176"/>
      <c r="I40" s="176"/>
      <c r="J40" s="176"/>
      <c r="K40" s="176"/>
    </row>
  </sheetData>
  <mergeCells count="11">
    <mergeCell ref="E3:K3"/>
    <mergeCell ref="C4:C5"/>
    <mergeCell ref="D4:D5"/>
    <mergeCell ref="E4:E5"/>
    <mergeCell ref="G4:G5"/>
    <mergeCell ref="I4:I5"/>
    <mergeCell ref="A7:A10"/>
    <mergeCell ref="B7:B9"/>
    <mergeCell ref="A3:A5"/>
    <mergeCell ref="B3:B5"/>
    <mergeCell ref="C3:D3"/>
  </mergeCells>
  <phoneticPr fontId="2"/>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21"/>
  <sheetViews>
    <sheetView showGridLines="0" view="pageBreakPreview" zoomScale="70" zoomScaleNormal="75" zoomScaleSheetLayoutView="70" workbookViewId="0">
      <pane ySplit="11" topLeftCell="A78" activePane="bottomLeft" state="frozen"/>
      <selection activeCell="G6" sqref="G6"/>
      <selection pane="bottomLeft" activeCell="K110" sqref="K110:K111"/>
    </sheetView>
  </sheetViews>
  <sheetFormatPr defaultRowHeight="14.25"/>
  <cols>
    <col min="1" max="1" width="22.125" style="2" customWidth="1"/>
    <col min="2" max="2" width="5.875" style="2" customWidth="1"/>
    <col min="3" max="3" width="9.625" style="2" customWidth="1"/>
    <col min="4" max="4" width="15" style="2" customWidth="1"/>
    <col min="5" max="5" width="9.625" style="2" customWidth="1"/>
    <col min="6" max="6" width="15" style="2" customWidth="1"/>
    <col min="7" max="7" width="8.25" style="2" customWidth="1"/>
    <col min="8" max="8" width="9.625" style="2" customWidth="1"/>
    <col min="9" max="9" width="15" style="2" customWidth="1"/>
    <col min="10" max="10" width="9.625" style="2" customWidth="1"/>
    <col min="11" max="11" width="15" style="2" customWidth="1"/>
    <col min="12" max="12" width="8.25" style="2" customWidth="1"/>
    <col min="13" max="14" width="9.125" style="2" customWidth="1"/>
    <col min="15" max="15" width="24" style="2" customWidth="1"/>
    <col min="16" max="18" width="9" style="2"/>
    <col min="19" max="16384" width="9" style="3"/>
  </cols>
  <sheetData>
    <row r="1" spans="1:15" ht="23.25" customHeight="1">
      <c r="A1" s="21" t="s">
        <v>331</v>
      </c>
    </row>
    <row r="2" spans="1:15" ht="30" customHeight="1">
      <c r="B2" s="20" t="s">
        <v>1</v>
      </c>
    </row>
    <row r="3" spans="1:15" ht="9.1999999999999993" customHeight="1"/>
    <row r="4" spans="1:15" ht="24.95" customHeight="1">
      <c r="A4" s="415" t="s">
        <v>56</v>
      </c>
      <c r="B4" s="113" t="s">
        <v>101</v>
      </c>
      <c r="C4" s="113"/>
      <c r="D4" s="22"/>
      <c r="E4" s="22"/>
      <c r="F4" s="22"/>
      <c r="G4" s="22"/>
      <c r="H4" s="22"/>
      <c r="I4" s="23"/>
      <c r="J4" s="23"/>
      <c r="K4" s="23"/>
      <c r="L4" s="22"/>
      <c r="M4" s="22"/>
      <c r="N4" s="22"/>
      <c r="O4" s="24"/>
    </row>
    <row r="5" spans="1:15" ht="24.95" customHeight="1">
      <c r="A5" s="416"/>
      <c r="B5" s="114" t="s">
        <v>102</v>
      </c>
      <c r="C5" s="114"/>
      <c r="D5" s="25"/>
      <c r="E5" s="25"/>
      <c r="F5" s="25"/>
      <c r="G5" s="25"/>
      <c r="H5" s="25"/>
      <c r="I5" s="26"/>
      <c r="J5" s="26"/>
      <c r="K5" s="26"/>
      <c r="L5" s="25"/>
      <c r="M5" s="25"/>
      <c r="N5" s="25"/>
      <c r="O5" s="27"/>
    </row>
    <row r="6" spans="1:15" ht="24.95" customHeight="1">
      <c r="A6" s="416"/>
      <c r="B6" s="215" t="s">
        <v>332</v>
      </c>
      <c r="C6" s="114"/>
      <c r="D6" s="25"/>
      <c r="E6" s="25"/>
      <c r="F6" s="25"/>
      <c r="G6" s="25"/>
      <c r="H6" s="25"/>
      <c r="I6" s="26"/>
      <c r="J6" s="26"/>
      <c r="K6" s="26"/>
      <c r="L6" s="25"/>
      <c r="M6" s="25"/>
      <c r="N6" s="25"/>
      <c r="O6" s="27"/>
    </row>
    <row r="7" spans="1:15" ht="24.95" customHeight="1">
      <c r="A7" s="416"/>
      <c r="B7" s="215" t="s">
        <v>232</v>
      </c>
      <c r="C7" s="177"/>
      <c r="D7" s="178"/>
      <c r="E7" s="178"/>
      <c r="F7" s="178"/>
      <c r="G7" s="178"/>
      <c r="H7" s="178"/>
      <c r="I7" s="178"/>
      <c r="J7" s="178"/>
      <c r="K7" s="178"/>
      <c r="L7" s="178"/>
      <c r="M7" s="178"/>
      <c r="N7" s="178"/>
      <c r="O7" s="179"/>
    </row>
    <row r="8" spans="1:15" ht="24.95" customHeight="1">
      <c r="A8" s="28" t="s">
        <v>12</v>
      </c>
      <c r="B8" s="417"/>
      <c r="C8" s="418"/>
      <c r="D8" s="418"/>
      <c r="E8" s="418"/>
      <c r="F8" s="418"/>
      <c r="G8" s="418"/>
      <c r="H8" s="418"/>
      <c r="I8" s="418"/>
      <c r="J8" s="418"/>
      <c r="K8" s="418"/>
      <c r="L8" s="418"/>
      <c r="M8" s="418"/>
      <c r="N8" s="418"/>
      <c r="O8" s="419"/>
    </row>
    <row r="9" spans="1:15" ht="24.95" customHeight="1">
      <c r="A9" s="420" t="s">
        <v>83</v>
      </c>
      <c r="B9" s="421" t="s">
        <v>57</v>
      </c>
      <c r="C9" s="424" t="s">
        <v>103</v>
      </c>
      <c r="D9" s="425"/>
      <c r="E9" s="425"/>
      <c r="F9" s="425"/>
      <c r="G9" s="426"/>
      <c r="H9" s="424" t="s">
        <v>58</v>
      </c>
      <c r="I9" s="425"/>
      <c r="J9" s="425"/>
      <c r="K9" s="425"/>
      <c r="L9" s="426"/>
      <c r="M9" s="427" t="s">
        <v>105</v>
      </c>
      <c r="N9" s="427" t="s">
        <v>162</v>
      </c>
      <c r="O9" s="29"/>
    </row>
    <row r="10" spans="1:15" ht="24.95" customHeight="1">
      <c r="A10" s="420"/>
      <c r="B10" s="422"/>
      <c r="C10" s="429" t="s">
        <v>59</v>
      </c>
      <c r="D10" s="299"/>
      <c r="E10" s="429" t="s">
        <v>163</v>
      </c>
      <c r="F10" s="299"/>
      <c r="G10" s="430" t="s">
        <v>164</v>
      </c>
      <c r="H10" s="429" t="s">
        <v>61</v>
      </c>
      <c r="I10" s="432"/>
      <c r="J10" s="429" t="s">
        <v>165</v>
      </c>
      <c r="K10" s="299"/>
      <c r="L10" s="430" t="s">
        <v>166</v>
      </c>
      <c r="M10" s="428"/>
      <c r="N10" s="428"/>
      <c r="O10" s="433" t="s">
        <v>65</v>
      </c>
    </row>
    <row r="11" spans="1:15" ht="24.95" customHeight="1">
      <c r="A11" s="420"/>
      <c r="B11" s="423"/>
      <c r="C11" s="118" t="s">
        <v>60</v>
      </c>
      <c r="D11" s="28" t="s">
        <v>167</v>
      </c>
      <c r="E11" s="118" t="s">
        <v>60</v>
      </c>
      <c r="F11" s="28" t="s">
        <v>168</v>
      </c>
      <c r="G11" s="431"/>
      <c r="H11" s="118" t="s">
        <v>60</v>
      </c>
      <c r="I11" s="28" t="s">
        <v>169</v>
      </c>
      <c r="J11" s="118" t="s">
        <v>60</v>
      </c>
      <c r="K11" s="28" t="s">
        <v>170</v>
      </c>
      <c r="L11" s="431"/>
      <c r="M11" s="30" t="s">
        <v>233</v>
      </c>
      <c r="N11" s="30" t="s">
        <v>234</v>
      </c>
      <c r="O11" s="434"/>
    </row>
    <row r="12" spans="1:15" ht="13.9" customHeight="1">
      <c r="A12" s="411"/>
      <c r="B12" s="409"/>
      <c r="C12" s="405"/>
      <c r="D12" s="405"/>
      <c r="E12" s="386" t="str">
        <f>IF(C12="","",C12)</f>
        <v/>
      </c>
      <c r="F12" s="407"/>
      <c r="G12" s="388" t="str">
        <f>IF(F12="","",ROUND(D12/F12,3))</f>
        <v/>
      </c>
      <c r="H12" s="405"/>
      <c r="I12" s="405"/>
      <c r="J12" s="413" t="str">
        <f>IF(H12="","",H12)</f>
        <v/>
      </c>
      <c r="K12" s="407"/>
      <c r="L12" s="388" t="str">
        <f>IF(I12="","",ROUND(I12/K12,3))</f>
        <v/>
      </c>
      <c r="M12" s="388" t="str">
        <f>IF(I12="","",ROUND(I12/D12,3))</f>
        <v/>
      </c>
      <c r="N12" s="388" t="str">
        <f>IF(K12="","",ROUND(K12/F12,3))</f>
        <v/>
      </c>
      <c r="O12" s="391"/>
    </row>
    <row r="13" spans="1:15" ht="13.9" customHeight="1">
      <c r="A13" s="412"/>
      <c r="B13" s="410"/>
      <c r="C13" s="406"/>
      <c r="D13" s="406"/>
      <c r="E13" s="387"/>
      <c r="F13" s="408"/>
      <c r="G13" s="389"/>
      <c r="H13" s="406"/>
      <c r="I13" s="406"/>
      <c r="J13" s="414"/>
      <c r="K13" s="408"/>
      <c r="L13" s="389"/>
      <c r="M13" s="389"/>
      <c r="N13" s="389"/>
      <c r="O13" s="392"/>
    </row>
    <row r="14" spans="1:15" ht="13.9" customHeight="1">
      <c r="A14" s="411"/>
      <c r="B14" s="409"/>
      <c r="C14" s="405"/>
      <c r="D14" s="405"/>
      <c r="E14" s="386" t="str">
        <f>IF(C14="","",C14)</f>
        <v/>
      </c>
      <c r="F14" s="407"/>
      <c r="G14" s="388" t="str">
        <f>IF(F14="","",ROUND(D14/F14,3))</f>
        <v/>
      </c>
      <c r="H14" s="405"/>
      <c r="I14" s="405"/>
      <c r="J14" s="413" t="str">
        <f>IF(H14="","",H14)</f>
        <v/>
      </c>
      <c r="K14" s="407"/>
      <c r="L14" s="388" t="str">
        <f>IF(I14="","",ROUND(I14/K14,3))</f>
        <v/>
      </c>
      <c r="M14" s="388" t="str">
        <f>IF(I14="","",ROUND(I14/D14,3))</f>
        <v/>
      </c>
      <c r="N14" s="388" t="str">
        <f>IF(K14="","",ROUND(K14/F14,3))</f>
        <v/>
      </c>
      <c r="O14" s="391"/>
    </row>
    <row r="15" spans="1:15" ht="13.9" customHeight="1">
      <c r="A15" s="412"/>
      <c r="B15" s="410"/>
      <c r="C15" s="406"/>
      <c r="D15" s="406"/>
      <c r="E15" s="387"/>
      <c r="F15" s="408"/>
      <c r="G15" s="389"/>
      <c r="H15" s="406"/>
      <c r="I15" s="406"/>
      <c r="J15" s="414"/>
      <c r="K15" s="408"/>
      <c r="L15" s="389"/>
      <c r="M15" s="389"/>
      <c r="N15" s="389"/>
      <c r="O15" s="392"/>
    </row>
    <row r="16" spans="1:15" ht="13.9" customHeight="1">
      <c r="A16" s="411"/>
      <c r="B16" s="409"/>
      <c r="C16" s="405"/>
      <c r="D16" s="405"/>
      <c r="E16" s="386" t="str">
        <f>IF(C16="","",C16)</f>
        <v/>
      </c>
      <c r="F16" s="407"/>
      <c r="G16" s="388" t="str">
        <f>IF(F16="","",ROUND(D16/F16,3))</f>
        <v/>
      </c>
      <c r="H16" s="405"/>
      <c r="I16" s="405"/>
      <c r="J16" s="413" t="str">
        <f>IF(H16="","",H16)</f>
        <v/>
      </c>
      <c r="K16" s="407"/>
      <c r="L16" s="388" t="str">
        <f>IF(I16="","",ROUND(I16/K16,3))</f>
        <v/>
      </c>
      <c r="M16" s="388" t="str">
        <f>IF(I16="","",ROUND(I16/D16,3))</f>
        <v/>
      </c>
      <c r="N16" s="388" t="str">
        <f>IF(K16="","",ROUND(K16/F16,3))</f>
        <v/>
      </c>
      <c r="O16" s="391"/>
    </row>
    <row r="17" spans="1:15" ht="13.9" customHeight="1">
      <c r="A17" s="412"/>
      <c r="B17" s="410"/>
      <c r="C17" s="406"/>
      <c r="D17" s="406"/>
      <c r="E17" s="387"/>
      <c r="F17" s="408"/>
      <c r="G17" s="389"/>
      <c r="H17" s="406"/>
      <c r="I17" s="406"/>
      <c r="J17" s="414"/>
      <c r="K17" s="408"/>
      <c r="L17" s="389"/>
      <c r="M17" s="389"/>
      <c r="N17" s="389"/>
      <c r="O17" s="392"/>
    </row>
    <row r="18" spans="1:15" ht="13.9" customHeight="1">
      <c r="A18" s="411"/>
      <c r="B18" s="409"/>
      <c r="C18" s="405"/>
      <c r="D18" s="405"/>
      <c r="E18" s="386" t="str">
        <f>IF(C18="","",C18)</f>
        <v/>
      </c>
      <c r="F18" s="407"/>
      <c r="G18" s="388" t="str">
        <f>IF(F18="","",ROUND(D18/F18,3))</f>
        <v/>
      </c>
      <c r="H18" s="405"/>
      <c r="I18" s="405"/>
      <c r="J18" s="413" t="str">
        <f>IF(H18="","",H18)</f>
        <v/>
      </c>
      <c r="K18" s="407"/>
      <c r="L18" s="388" t="str">
        <f>IF(I18="","",ROUND(I18/K18,3))</f>
        <v/>
      </c>
      <c r="M18" s="388" t="str">
        <f>IF(I18="","",ROUND(I18/D18,3))</f>
        <v/>
      </c>
      <c r="N18" s="388" t="str">
        <f>IF(K18="","",ROUND(K18/F18,3))</f>
        <v/>
      </c>
      <c r="O18" s="391"/>
    </row>
    <row r="19" spans="1:15" ht="13.9" customHeight="1">
      <c r="A19" s="412"/>
      <c r="B19" s="410"/>
      <c r="C19" s="406"/>
      <c r="D19" s="406"/>
      <c r="E19" s="387"/>
      <c r="F19" s="408"/>
      <c r="G19" s="389"/>
      <c r="H19" s="406"/>
      <c r="I19" s="406"/>
      <c r="J19" s="414"/>
      <c r="K19" s="408"/>
      <c r="L19" s="389"/>
      <c r="M19" s="389"/>
      <c r="N19" s="389"/>
      <c r="O19" s="392"/>
    </row>
    <row r="20" spans="1:15" ht="13.9" customHeight="1">
      <c r="A20" s="411"/>
      <c r="B20" s="409"/>
      <c r="C20" s="405"/>
      <c r="D20" s="405"/>
      <c r="E20" s="386" t="str">
        <f>IF(C20="","",C20)</f>
        <v/>
      </c>
      <c r="F20" s="407"/>
      <c r="G20" s="388" t="str">
        <f>IF(F20="","",ROUND(D20/F20,3))</f>
        <v/>
      </c>
      <c r="H20" s="405"/>
      <c r="I20" s="405"/>
      <c r="J20" s="413" t="str">
        <f>IF(H20="","",H20)</f>
        <v/>
      </c>
      <c r="K20" s="407"/>
      <c r="L20" s="388" t="str">
        <f>IF(I20="","",ROUND(I20/K20,3))</f>
        <v/>
      </c>
      <c r="M20" s="388" t="str">
        <f>IF(I20="","",ROUND(I20/D20,3))</f>
        <v/>
      </c>
      <c r="N20" s="388" t="str">
        <f>IF(K20="","",ROUND(K20/F20,3))</f>
        <v/>
      </c>
      <c r="O20" s="391"/>
    </row>
    <row r="21" spans="1:15" ht="13.9" customHeight="1">
      <c r="A21" s="412"/>
      <c r="B21" s="410"/>
      <c r="C21" s="406"/>
      <c r="D21" s="406"/>
      <c r="E21" s="387"/>
      <c r="F21" s="408"/>
      <c r="G21" s="389"/>
      <c r="H21" s="406"/>
      <c r="I21" s="406"/>
      <c r="J21" s="414"/>
      <c r="K21" s="408"/>
      <c r="L21" s="389"/>
      <c r="M21" s="389"/>
      <c r="N21" s="389"/>
      <c r="O21" s="392"/>
    </row>
    <row r="22" spans="1:15" ht="13.9" customHeight="1">
      <c r="A22" s="411"/>
      <c r="B22" s="409"/>
      <c r="C22" s="405"/>
      <c r="D22" s="405"/>
      <c r="E22" s="386" t="str">
        <f>IF(C22="","",C22)</f>
        <v/>
      </c>
      <c r="F22" s="407"/>
      <c r="G22" s="388" t="str">
        <f>IF(F22="","",ROUND(D22/F22,3))</f>
        <v/>
      </c>
      <c r="H22" s="405"/>
      <c r="I22" s="405"/>
      <c r="J22" s="413" t="str">
        <f>IF(H22="","",H22)</f>
        <v/>
      </c>
      <c r="K22" s="407"/>
      <c r="L22" s="388" t="str">
        <f>IF(I22="","",ROUND(I22/K22,3))</f>
        <v/>
      </c>
      <c r="M22" s="388" t="str">
        <f>IF(I22="","",ROUND(I22/D22,3))</f>
        <v/>
      </c>
      <c r="N22" s="388" t="str">
        <f>IF(K22="","",ROUND(K22/F22,3))</f>
        <v/>
      </c>
      <c r="O22" s="391"/>
    </row>
    <row r="23" spans="1:15" ht="13.9" customHeight="1">
      <c r="A23" s="412"/>
      <c r="B23" s="410"/>
      <c r="C23" s="406"/>
      <c r="D23" s="406"/>
      <c r="E23" s="387"/>
      <c r="F23" s="408"/>
      <c r="G23" s="389"/>
      <c r="H23" s="406"/>
      <c r="I23" s="406"/>
      <c r="J23" s="414"/>
      <c r="K23" s="408"/>
      <c r="L23" s="389"/>
      <c r="M23" s="389"/>
      <c r="N23" s="389"/>
      <c r="O23" s="392"/>
    </row>
    <row r="24" spans="1:15" ht="13.9" customHeight="1">
      <c r="A24" s="411"/>
      <c r="B24" s="409"/>
      <c r="C24" s="405"/>
      <c r="D24" s="405"/>
      <c r="E24" s="386" t="str">
        <f>IF(C24="","",C24)</f>
        <v/>
      </c>
      <c r="F24" s="407"/>
      <c r="G24" s="388" t="str">
        <f>IF(F24="","",ROUND(D24/F24,3))</f>
        <v/>
      </c>
      <c r="H24" s="405"/>
      <c r="I24" s="405"/>
      <c r="J24" s="413" t="str">
        <f>IF(H24="","",H24)</f>
        <v/>
      </c>
      <c r="K24" s="407"/>
      <c r="L24" s="388" t="str">
        <f>IF(I24="","",ROUND(I24/K24,3))</f>
        <v/>
      </c>
      <c r="M24" s="388" t="str">
        <f>IF(I24="","",ROUND(I24/D24,3))</f>
        <v/>
      </c>
      <c r="N24" s="388" t="str">
        <f>IF(K24="","",ROUND(K24/F24,3))</f>
        <v/>
      </c>
      <c r="O24" s="391"/>
    </row>
    <row r="25" spans="1:15" ht="13.9" customHeight="1">
      <c r="A25" s="412"/>
      <c r="B25" s="410"/>
      <c r="C25" s="406"/>
      <c r="D25" s="406"/>
      <c r="E25" s="387"/>
      <c r="F25" s="408"/>
      <c r="G25" s="389"/>
      <c r="H25" s="406"/>
      <c r="I25" s="406"/>
      <c r="J25" s="414"/>
      <c r="K25" s="408"/>
      <c r="L25" s="389"/>
      <c r="M25" s="389"/>
      <c r="N25" s="389"/>
      <c r="O25" s="392"/>
    </row>
    <row r="26" spans="1:15" ht="13.9" customHeight="1">
      <c r="A26" s="411"/>
      <c r="B26" s="409"/>
      <c r="C26" s="405"/>
      <c r="D26" s="405"/>
      <c r="E26" s="386" t="str">
        <f>IF(C26="","",C26)</f>
        <v/>
      </c>
      <c r="F26" s="407"/>
      <c r="G26" s="388" t="str">
        <f>IF(F26="","",ROUND(D26/F26,3))</f>
        <v/>
      </c>
      <c r="H26" s="405"/>
      <c r="I26" s="405"/>
      <c r="J26" s="413" t="str">
        <f>IF(H26="","",H26)</f>
        <v/>
      </c>
      <c r="K26" s="407"/>
      <c r="L26" s="388" t="str">
        <f>IF(I26="","",ROUND(I26/K26,3))</f>
        <v/>
      </c>
      <c r="M26" s="388" t="str">
        <f>IF(I26="","",ROUND(I26/D26,3))</f>
        <v/>
      </c>
      <c r="N26" s="388" t="str">
        <f>IF(K26="","",ROUND(K26/F26,3))</f>
        <v/>
      </c>
      <c r="O26" s="391"/>
    </row>
    <row r="27" spans="1:15" ht="13.9" customHeight="1">
      <c r="A27" s="412"/>
      <c r="B27" s="410"/>
      <c r="C27" s="406"/>
      <c r="D27" s="406"/>
      <c r="E27" s="387"/>
      <c r="F27" s="408"/>
      <c r="G27" s="389"/>
      <c r="H27" s="406"/>
      <c r="I27" s="406"/>
      <c r="J27" s="414"/>
      <c r="K27" s="408"/>
      <c r="L27" s="389"/>
      <c r="M27" s="389"/>
      <c r="N27" s="389"/>
      <c r="O27" s="392"/>
    </row>
    <row r="28" spans="1:15" ht="13.9" customHeight="1">
      <c r="A28" s="411"/>
      <c r="B28" s="409"/>
      <c r="C28" s="405"/>
      <c r="D28" s="405"/>
      <c r="E28" s="386" t="str">
        <f>IF(C28="","",C28)</f>
        <v/>
      </c>
      <c r="F28" s="407"/>
      <c r="G28" s="388" t="str">
        <f>IF(F28="","",ROUND(D28/F28,3))</f>
        <v/>
      </c>
      <c r="H28" s="405"/>
      <c r="I28" s="405"/>
      <c r="J28" s="413" t="str">
        <f>IF(H28="","",H28)</f>
        <v/>
      </c>
      <c r="K28" s="407"/>
      <c r="L28" s="388" t="str">
        <f>IF(I28="","",ROUND(I28/K28,3))</f>
        <v/>
      </c>
      <c r="M28" s="388" t="str">
        <f>IF(I28="","",ROUND(I28/D28,3))</f>
        <v/>
      </c>
      <c r="N28" s="388" t="str">
        <f>IF(K28="","",ROUND(K28/F28,3))</f>
        <v/>
      </c>
      <c r="O28" s="391"/>
    </row>
    <row r="29" spans="1:15" ht="13.9" customHeight="1">
      <c r="A29" s="412"/>
      <c r="B29" s="410"/>
      <c r="C29" s="406"/>
      <c r="D29" s="406"/>
      <c r="E29" s="387"/>
      <c r="F29" s="408"/>
      <c r="G29" s="389"/>
      <c r="H29" s="406"/>
      <c r="I29" s="406"/>
      <c r="J29" s="414"/>
      <c r="K29" s="408"/>
      <c r="L29" s="389"/>
      <c r="M29" s="389"/>
      <c r="N29" s="389"/>
      <c r="O29" s="392"/>
    </row>
    <row r="30" spans="1:15" ht="13.9" customHeight="1">
      <c r="A30" s="411"/>
      <c r="B30" s="409"/>
      <c r="C30" s="405"/>
      <c r="D30" s="405"/>
      <c r="E30" s="386" t="str">
        <f>IF(C30="","",C30)</f>
        <v/>
      </c>
      <c r="F30" s="407"/>
      <c r="G30" s="388" t="str">
        <f>IF(F30="","",ROUND(D30/F30,3))</f>
        <v/>
      </c>
      <c r="H30" s="405"/>
      <c r="I30" s="405"/>
      <c r="J30" s="413" t="str">
        <f>IF(H30="","",H30)</f>
        <v/>
      </c>
      <c r="K30" s="407"/>
      <c r="L30" s="388" t="str">
        <f>IF(I30="","",ROUND(I30/K30,3))</f>
        <v/>
      </c>
      <c r="M30" s="388" t="str">
        <f>IF(I30="","",ROUND(I30/D30,3))</f>
        <v/>
      </c>
      <c r="N30" s="388" t="str">
        <f>IF(K30="","",ROUND(K30/F30,3))</f>
        <v/>
      </c>
      <c r="O30" s="391"/>
    </row>
    <row r="31" spans="1:15" ht="13.9" customHeight="1">
      <c r="A31" s="412"/>
      <c r="B31" s="410"/>
      <c r="C31" s="406"/>
      <c r="D31" s="406"/>
      <c r="E31" s="387"/>
      <c r="F31" s="408"/>
      <c r="G31" s="389"/>
      <c r="H31" s="406"/>
      <c r="I31" s="406"/>
      <c r="J31" s="414"/>
      <c r="K31" s="408"/>
      <c r="L31" s="389"/>
      <c r="M31" s="389"/>
      <c r="N31" s="389"/>
      <c r="O31" s="392"/>
    </row>
    <row r="32" spans="1:15" ht="13.9" customHeight="1">
      <c r="A32" s="411"/>
      <c r="B32" s="409"/>
      <c r="C32" s="405"/>
      <c r="D32" s="405"/>
      <c r="E32" s="386" t="str">
        <f>IF(C32="","",C32)</f>
        <v/>
      </c>
      <c r="F32" s="407"/>
      <c r="G32" s="388" t="str">
        <f>IF(F32="","",ROUND(D32/F32,3))</f>
        <v/>
      </c>
      <c r="H32" s="405"/>
      <c r="I32" s="405"/>
      <c r="J32" s="413" t="str">
        <f t="shared" ref="J32:J88" si="0">IF(H32="","",H32)</f>
        <v/>
      </c>
      <c r="K32" s="407"/>
      <c r="L32" s="388" t="str">
        <f>IF(I32="","",ROUND(I32/K32,3))</f>
        <v/>
      </c>
      <c r="M32" s="388" t="str">
        <f>IF(I32="","",ROUND(I32/D32,3))</f>
        <v/>
      </c>
      <c r="N32" s="388" t="str">
        <f>IF(K32="","",ROUND(K32/F32,3))</f>
        <v/>
      </c>
      <c r="O32" s="391"/>
    </row>
    <row r="33" spans="1:15" ht="13.9" customHeight="1">
      <c r="A33" s="412"/>
      <c r="B33" s="410"/>
      <c r="C33" s="406"/>
      <c r="D33" s="406"/>
      <c r="E33" s="387"/>
      <c r="F33" s="408"/>
      <c r="G33" s="389"/>
      <c r="H33" s="406"/>
      <c r="I33" s="406"/>
      <c r="J33" s="414"/>
      <c r="K33" s="408"/>
      <c r="L33" s="389"/>
      <c r="M33" s="389"/>
      <c r="N33" s="389"/>
      <c r="O33" s="392"/>
    </row>
    <row r="34" spans="1:15" ht="13.9" customHeight="1">
      <c r="A34" s="411"/>
      <c r="B34" s="409"/>
      <c r="C34" s="405"/>
      <c r="D34" s="405"/>
      <c r="E34" s="386" t="str">
        <f>IF(C34="","",C34)</f>
        <v/>
      </c>
      <c r="F34" s="407"/>
      <c r="G34" s="388" t="str">
        <f>IF(F34="","",ROUND(D34/F34,3))</f>
        <v/>
      </c>
      <c r="H34" s="405"/>
      <c r="I34" s="405"/>
      <c r="J34" s="413" t="str">
        <f t="shared" si="0"/>
        <v/>
      </c>
      <c r="K34" s="407"/>
      <c r="L34" s="388" t="str">
        <f>IF(I34="","",ROUND(I34/K34,3))</f>
        <v/>
      </c>
      <c r="M34" s="388" t="str">
        <f>IF(I34="","",ROUND(I34/D34,3))</f>
        <v/>
      </c>
      <c r="N34" s="388" t="str">
        <f>IF(K34="","",ROUND(K34/F34,3))</f>
        <v/>
      </c>
      <c r="O34" s="391"/>
    </row>
    <row r="35" spans="1:15" ht="13.9" customHeight="1">
      <c r="A35" s="412"/>
      <c r="B35" s="410"/>
      <c r="C35" s="406"/>
      <c r="D35" s="406"/>
      <c r="E35" s="387"/>
      <c r="F35" s="408"/>
      <c r="G35" s="389"/>
      <c r="H35" s="406"/>
      <c r="I35" s="406"/>
      <c r="J35" s="414"/>
      <c r="K35" s="408"/>
      <c r="L35" s="389"/>
      <c r="M35" s="389"/>
      <c r="N35" s="389"/>
      <c r="O35" s="392"/>
    </row>
    <row r="36" spans="1:15" ht="13.9" customHeight="1">
      <c r="A36" s="411"/>
      <c r="B36" s="409"/>
      <c r="C36" s="405"/>
      <c r="D36" s="405"/>
      <c r="E36" s="386" t="str">
        <f>IF(C36="","",C36)</f>
        <v/>
      </c>
      <c r="F36" s="407"/>
      <c r="G36" s="388" t="str">
        <f>IF(F36="","",ROUND(D36/F36,3))</f>
        <v/>
      </c>
      <c r="H36" s="405"/>
      <c r="I36" s="405"/>
      <c r="J36" s="413" t="str">
        <f t="shared" si="0"/>
        <v/>
      </c>
      <c r="K36" s="407"/>
      <c r="L36" s="388" t="str">
        <f>IF(I36="","",ROUND(I36/K36,3))</f>
        <v/>
      </c>
      <c r="M36" s="388" t="str">
        <f>IF(I36="","",ROUND(I36/D36,3))</f>
        <v/>
      </c>
      <c r="N36" s="388" t="str">
        <f>IF(K36="","",ROUND(K36/F36,3))</f>
        <v/>
      </c>
      <c r="O36" s="391"/>
    </row>
    <row r="37" spans="1:15" ht="13.9" customHeight="1">
      <c r="A37" s="412"/>
      <c r="B37" s="410"/>
      <c r="C37" s="406"/>
      <c r="D37" s="406"/>
      <c r="E37" s="387"/>
      <c r="F37" s="408"/>
      <c r="G37" s="389"/>
      <c r="H37" s="406"/>
      <c r="I37" s="406"/>
      <c r="J37" s="414"/>
      <c r="K37" s="408"/>
      <c r="L37" s="389"/>
      <c r="M37" s="389"/>
      <c r="N37" s="389"/>
      <c r="O37" s="392"/>
    </row>
    <row r="38" spans="1:15" ht="13.9" customHeight="1">
      <c r="A38" s="411"/>
      <c r="B38" s="409"/>
      <c r="C38" s="405"/>
      <c r="D38" s="405"/>
      <c r="E38" s="386" t="str">
        <f>IF(C38="","",C38)</f>
        <v/>
      </c>
      <c r="F38" s="407"/>
      <c r="G38" s="388" t="str">
        <f>IF(F38="","",ROUND(D38/F38,3))</f>
        <v/>
      </c>
      <c r="H38" s="405"/>
      <c r="I38" s="405"/>
      <c r="J38" s="413" t="str">
        <f t="shared" si="0"/>
        <v/>
      </c>
      <c r="K38" s="407"/>
      <c r="L38" s="388" t="str">
        <f>IF(I38="","",ROUND(I38/K38,3))</f>
        <v/>
      </c>
      <c r="M38" s="388" t="str">
        <f>IF(I38="","",ROUND(I38/D38,3))</f>
        <v/>
      </c>
      <c r="N38" s="388" t="str">
        <f>IF(K38="","",ROUND(K38/F38,3))</f>
        <v/>
      </c>
      <c r="O38" s="391"/>
    </row>
    <row r="39" spans="1:15" ht="13.9" customHeight="1">
      <c r="A39" s="412"/>
      <c r="B39" s="410"/>
      <c r="C39" s="406"/>
      <c r="D39" s="406"/>
      <c r="E39" s="387"/>
      <c r="F39" s="408"/>
      <c r="G39" s="389"/>
      <c r="H39" s="406"/>
      <c r="I39" s="406"/>
      <c r="J39" s="414"/>
      <c r="K39" s="408"/>
      <c r="L39" s="389"/>
      <c r="M39" s="389"/>
      <c r="N39" s="389"/>
      <c r="O39" s="392"/>
    </row>
    <row r="40" spans="1:15" ht="13.9" customHeight="1">
      <c r="A40" s="411"/>
      <c r="B40" s="409"/>
      <c r="C40" s="405"/>
      <c r="D40" s="405"/>
      <c r="E40" s="386" t="str">
        <f>IF(C40="","",C40)</f>
        <v/>
      </c>
      <c r="F40" s="407"/>
      <c r="G40" s="388" t="str">
        <f>IF(F40="","",ROUND(D40/F40,3))</f>
        <v/>
      </c>
      <c r="H40" s="405"/>
      <c r="I40" s="405"/>
      <c r="J40" s="413" t="str">
        <f t="shared" si="0"/>
        <v/>
      </c>
      <c r="K40" s="407"/>
      <c r="L40" s="388" t="str">
        <f>IF(I40="","",ROUND(I40/K40,3))</f>
        <v/>
      </c>
      <c r="M40" s="388" t="str">
        <f>IF(I40="","",ROUND(I40/D40,3))</f>
        <v/>
      </c>
      <c r="N40" s="388" t="str">
        <f>IF(K40="","",ROUND(K40/F40,3))</f>
        <v/>
      </c>
      <c r="O40" s="391"/>
    </row>
    <row r="41" spans="1:15" ht="13.9" customHeight="1">
      <c r="A41" s="412"/>
      <c r="B41" s="410"/>
      <c r="C41" s="406"/>
      <c r="D41" s="406"/>
      <c r="E41" s="387"/>
      <c r="F41" s="408"/>
      <c r="G41" s="389"/>
      <c r="H41" s="406"/>
      <c r="I41" s="406"/>
      <c r="J41" s="414"/>
      <c r="K41" s="408"/>
      <c r="L41" s="389"/>
      <c r="M41" s="389"/>
      <c r="N41" s="389"/>
      <c r="O41" s="392"/>
    </row>
    <row r="42" spans="1:15" ht="13.9" customHeight="1">
      <c r="A42" s="411"/>
      <c r="B42" s="409"/>
      <c r="C42" s="405"/>
      <c r="D42" s="405"/>
      <c r="E42" s="386" t="str">
        <f>IF(C42="","",C42)</f>
        <v/>
      </c>
      <c r="F42" s="407"/>
      <c r="G42" s="388" t="str">
        <f>IF(F42="","",ROUND(D42/F42,3))</f>
        <v/>
      </c>
      <c r="H42" s="405"/>
      <c r="I42" s="405"/>
      <c r="J42" s="413" t="str">
        <f t="shared" si="0"/>
        <v/>
      </c>
      <c r="K42" s="407"/>
      <c r="L42" s="388" t="str">
        <f>IF(I42="","",ROUND(I42/K42,3))</f>
        <v/>
      </c>
      <c r="M42" s="388" t="str">
        <f>IF(I42="","",ROUND(I42/D42,3))</f>
        <v/>
      </c>
      <c r="N42" s="388" t="str">
        <f>IF(K42="","",ROUND(K42/F42,3))</f>
        <v/>
      </c>
      <c r="O42" s="391"/>
    </row>
    <row r="43" spans="1:15" ht="13.9" customHeight="1">
      <c r="A43" s="412"/>
      <c r="B43" s="410"/>
      <c r="C43" s="406"/>
      <c r="D43" s="406"/>
      <c r="E43" s="387"/>
      <c r="F43" s="408"/>
      <c r="G43" s="389"/>
      <c r="H43" s="406"/>
      <c r="I43" s="406"/>
      <c r="J43" s="414"/>
      <c r="K43" s="408"/>
      <c r="L43" s="389"/>
      <c r="M43" s="389"/>
      <c r="N43" s="389"/>
      <c r="O43" s="392"/>
    </row>
    <row r="44" spans="1:15" ht="13.9" customHeight="1">
      <c r="A44" s="411"/>
      <c r="B44" s="409"/>
      <c r="C44" s="405"/>
      <c r="D44" s="405"/>
      <c r="E44" s="386" t="str">
        <f>IF(C44="","",C44)</f>
        <v/>
      </c>
      <c r="F44" s="407"/>
      <c r="G44" s="388" t="str">
        <f>IF(F44="","",ROUND(D44/F44,3))</f>
        <v/>
      </c>
      <c r="H44" s="405"/>
      <c r="I44" s="405"/>
      <c r="J44" s="413" t="str">
        <f t="shared" si="0"/>
        <v/>
      </c>
      <c r="K44" s="407"/>
      <c r="L44" s="388" t="str">
        <f>IF(I44="","",ROUND(I44/K44,3))</f>
        <v/>
      </c>
      <c r="M44" s="388" t="str">
        <f>IF(I44="","",ROUND(I44/D44,3))</f>
        <v/>
      </c>
      <c r="N44" s="388" t="str">
        <f>IF(K44="","",ROUND(K44/F44,3))</f>
        <v/>
      </c>
      <c r="O44" s="391"/>
    </row>
    <row r="45" spans="1:15" ht="13.9" customHeight="1">
      <c r="A45" s="412"/>
      <c r="B45" s="410"/>
      <c r="C45" s="406"/>
      <c r="D45" s="406"/>
      <c r="E45" s="387"/>
      <c r="F45" s="408"/>
      <c r="G45" s="389"/>
      <c r="H45" s="406"/>
      <c r="I45" s="406"/>
      <c r="J45" s="414"/>
      <c r="K45" s="408"/>
      <c r="L45" s="389"/>
      <c r="M45" s="389"/>
      <c r="N45" s="389"/>
      <c r="O45" s="392"/>
    </row>
    <row r="46" spans="1:15" ht="13.9" customHeight="1">
      <c r="A46" s="411"/>
      <c r="B46" s="409"/>
      <c r="C46" s="405"/>
      <c r="D46" s="405"/>
      <c r="E46" s="386" t="str">
        <f>IF(C46="","",C46)</f>
        <v/>
      </c>
      <c r="F46" s="407"/>
      <c r="G46" s="388" t="str">
        <f>IF(F46="","",ROUND(D46/F46,3))</f>
        <v/>
      </c>
      <c r="H46" s="405"/>
      <c r="I46" s="405"/>
      <c r="J46" s="413" t="str">
        <f t="shared" si="0"/>
        <v/>
      </c>
      <c r="K46" s="407"/>
      <c r="L46" s="388" t="str">
        <f>IF(I46="","",ROUND(I46/K46,3))</f>
        <v/>
      </c>
      <c r="M46" s="388" t="str">
        <f>IF(I46="","",ROUND(I46/D46,3))</f>
        <v/>
      </c>
      <c r="N46" s="388" t="str">
        <f>IF(K46="","",ROUND(K46/F46,3))</f>
        <v/>
      </c>
      <c r="O46" s="391"/>
    </row>
    <row r="47" spans="1:15" ht="13.9" customHeight="1">
      <c r="A47" s="412"/>
      <c r="B47" s="410"/>
      <c r="C47" s="406"/>
      <c r="D47" s="406"/>
      <c r="E47" s="387"/>
      <c r="F47" s="408"/>
      <c r="G47" s="389"/>
      <c r="H47" s="406"/>
      <c r="I47" s="406"/>
      <c r="J47" s="414"/>
      <c r="K47" s="408"/>
      <c r="L47" s="389"/>
      <c r="M47" s="389"/>
      <c r="N47" s="389"/>
      <c r="O47" s="392"/>
    </row>
    <row r="48" spans="1:15" ht="13.9" customHeight="1">
      <c r="A48" s="411"/>
      <c r="B48" s="409"/>
      <c r="C48" s="405"/>
      <c r="D48" s="405"/>
      <c r="E48" s="386" t="str">
        <f>IF(C48="","",C48)</f>
        <v/>
      </c>
      <c r="F48" s="407"/>
      <c r="G48" s="388" t="str">
        <f>IF(F48="","",ROUND(D48/F48,3))</f>
        <v/>
      </c>
      <c r="H48" s="405"/>
      <c r="I48" s="405"/>
      <c r="J48" s="413" t="str">
        <f t="shared" si="0"/>
        <v/>
      </c>
      <c r="K48" s="407"/>
      <c r="L48" s="388" t="str">
        <f>IF(I48="","",ROUND(I48/K48,3))</f>
        <v/>
      </c>
      <c r="M48" s="388" t="str">
        <f>IF(I48="","",ROUND(I48/D48,3))</f>
        <v/>
      </c>
      <c r="N48" s="388" t="str">
        <f>IF(K48="","",ROUND(K48/F48,3))</f>
        <v/>
      </c>
      <c r="O48" s="391"/>
    </row>
    <row r="49" spans="1:15" ht="13.9" customHeight="1">
      <c r="A49" s="412"/>
      <c r="B49" s="410"/>
      <c r="C49" s="406"/>
      <c r="D49" s="406"/>
      <c r="E49" s="387"/>
      <c r="F49" s="408"/>
      <c r="G49" s="389"/>
      <c r="H49" s="406"/>
      <c r="I49" s="406"/>
      <c r="J49" s="414"/>
      <c r="K49" s="408"/>
      <c r="L49" s="389"/>
      <c r="M49" s="389"/>
      <c r="N49" s="389"/>
      <c r="O49" s="392"/>
    </row>
    <row r="50" spans="1:15" ht="13.9" customHeight="1">
      <c r="A50" s="411"/>
      <c r="B50" s="409"/>
      <c r="C50" s="405"/>
      <c r="D50" s="405"/>
      <c r="E50" s="386" t="str">
        <f>IF(C50="","",C50)</f>
        <v/>
      </c>
      <c r="F50" s="407"/>
      <c r="G50" s="388" t="str">
        <f>IF(F50="","",ROUND(D50/F50,3))</f>
        <v/>
      </c>
      <c r="H50" s="405"/>
      <c r="I50" s="405"/>
      <c r="J50" s="413" t="str">
        <f t="shared" si="0"/>
        <v/>
      </c>
      <c r="K50" s="407"/>
      <c r="L50" s="388" t="str">
        <f>IF(I50="","",ROUND(I50/K50,3))</f>
        <v/>
      </c>
      <c r="M50" s="388" t="str">
        <f>IF(I50="","",ROUND(I50/D50,3))</f>
        <v/>
      </c>
      <c r="N50" s="388" t="str">
        <f>IF(K50="","",ROUND(K50/F50,3))</f>
        <v/>
      </c>
      <c r="O50" s="391"/>
    </row>
    <row r="51" spans="1:15" ht="13.9" customHeight="1">
      <c r="A51" s="412"/>
      <c r="B51" s="410"/>
      <c r="C51" s="406"/>
      <c r="D51" s="406"/>
      <c r="E51" s="387"/>
      <c r="F51" s="408"/>
      <c r="G51" s="389"/>
      <c r="H51" s="406"/>
      <c r="I51" s="406"/>
      <c r="J51" s="414"/>
      <c r="K51" s="408"/>
      <c r="L51" s="389"/>
      <c r="M51" s="389"/>
      <c r="N51" s="389"/>
      <c r="O51" s="392"/>
    </row>
    <row r="52" spans="1:15" ht="13.9" customHeight="1">
      <c r="A52" s="411"/>
      <c r="B52" s="409"/>
      <c r="C52" s="405"/>
      <c r="D52" s="405"/>
      <c r="E52" s="386" t="str">
        <f>IF(C52="","",C52)</f>
        <v/>
      </c>
      <c r="F52" s="407"/>
      <c r="G52" s="388" t="str">
        <f>IF(F52="","",ROUND(D52/F52,3))</f>
        <v/>
      </c>
      <c r="H52" s="405"/>
      <c r="I52" s="405"/>
      <c r="J52" s="413" t="str">
        <f t="shared" si="0"/>
        <v/>
      </c>
      <c r="K52" s="407"/>
      <c r="L52" s="388" t="str">
        <f>IF(I52="","",ROUND(I52/K52,3))</f>
        <v/>
      </c>
      <c r="M52" s="388" t="str">
        <f>IF(I52="","",ROUND(I52/D52,3))</f>
        <v/>
      </c>
      <c r="N52" s="388" t="str">
        <f>IF(K52="","",ROUND(K52/F52,3))</f>
        <v/>
      </c>
      <c r="O52" s="391"/>
    </row>
    <row r="53" spans="1:15" ht="13.9" customHeight="1">
      <c r="A53" s="412"/>
      <c r="B53" s="410"/>
      <c r="C53" s="406"/>
      <c r="D53" s="406"/>
      <c r="E53" s="387"/>
      <c r="F53" s="408"/>
      <c r="G53" s="389"/>
      <c r="H53" s="406"/>
      <c r="I53" s="406"/>
      <c r="J53" s="414"/>
      <c r="K53" s="408"/>
      <c r="L53" s="389"/>
      <c r="M53" s="389"/>
      <c r="N53" s="389"/>
      <c r="O53" s="392"/>
    </row>
    <row r="54" spans="1:15" ht="13.9" customHeight="1">
      <c r="A54" s="411"/>
      <c r="B54" s="409"/>
      <c r="C54" s="405"/>
      <c r="D54" s="405"/>
      <c r="E54" s="386" t="str">
        <f>IF(C54="","",C54)</f>
        <v/>
      </c>
      <c r="F54" s="407"/>
      <c r="G54" s="388" t="str">
        <f>IF(F54="","",ROUND(D54/F54,3))</f>
        <v/>
      </c>
      <c r="H54" s="405"/>
      <c r="I54" s="405"/>
      <c r="J54" s="413" t="str">
        <f t="shared" si="0"/>
        <v/>
      </c>
      <c r="K54" s="407"/>
      <c r="L54" s="388" t="str">
        <f>IF(I54="","",ROUND(I54/K54,3))</f>
        <v/>
      </c>
      <c r="M54" s="388" t="str">
        <f>IF(I54="","",ROUND(I54/D54,3))</f>
        <v/>
      </c>
      <c r="N54" s="388" t="str">
        <f>IF(K54="","",ROUND(K54/F54,3))</f>
        <v/>
      </c>
      <c r="O54" s="391"/>
    </row>
    <row r="55" spans="1:15" ht="13.9" customHeight="1">
      <c r="A55" s="412"/>
      <c r="B55" s="410"/>
      <c r="C55" s="406"/>
      <c r="D55" s="406"/>
      <c r="E55" s="387"/>
      <c r="F55" s="408"/>
      <c r="G55" s="389"/>
      <c r="H55" s="406"/>
      <c r="I55" s="406"/>
      <c r="J55" s="414"/>
      <c r="K55" s="408"/>
      <c r="L55" s="389"/>
      <c r="M55" s="389"/>
      <c r="N55" s="389"/>
      <c r="O55" s="392"/>
    </row>
    <row r="56" spans="1:15" ht="13.9" customHeight="1">
      <c r="A56" s="411"/>
      <c r="B56" s="409"/>
      <c r="C56" s="405"/>
      <c r="D56" s="405"/>
      <c r="E56" s="386" t="str">
        <f>IF(C56="","",C56)</f>
        <v/>
      </c>
      <c r="F56" s="407"/>
      <c r="G56" s="388" t="str">
        <f>IF(F56="","",ROUND(D56/F56,3))</f>
        <v/>
      </c>
      <c r="H56" s="405"/>
      <c r="I56" s="405"/>
      <c r="J56" s="413" t="str">
        <f t="shared" si="0"/>
        <v/>
      </c>
      <c r="K56" s="407"/>
      <c r="L56" s="388" t="str">
        <f>IF(I56="","",ROUND(I56/K56,3))</f>
        <v/>
      </c>
      <c r="M56" s="388" t="str">
        <f>IF(I56="","",ROUND(I56/D56,3))</f>
        <v/>
      </c>
      <c r="N56" s="388" t="str">
        <f>IF(K56="","",ROUND(K56/F56,3))</f>
        <v/>
      </c>
      <c r="O56" s="391"/>
    </row>
    <row r="57" spans="1:15" ht="13.9" customHeight="1">
      <c r="A57" s="412"/>
      <c r="B57" s="410"/>
      <c r="C57" s="406"/>
      <c r="D57" s="406"/>
      <c r="E57" s="387"/>
      <c r="F57" s="408"/>
      <c r="G57" s="389"/>
      <c r="H57" s="406"/>
      <c r="I57" s="406"/>
      <c r="J57" s="414"/>
      <c r="K57" s="408"/>
      <c r="L57" s="389"/>
      <c r="M57" s="389"/>
      <c r="N57" s="389"/>
      <c r="O57" s="392"/>
    </row>
    <row r="58" spans="1:15" ht="13.9" customHeight="1">
      <c r="A58" s="411"/>
      <c r="B58" s="409"/>
      <c r="C58" s="405"/>
      <c r="D58" s="405"/>
      <c r="E58" s="386" t="str">
        <f>IF(C58="","",C58)</f>
        <v/>
      </c>
      <c r="F58" s="407"/>
      <c r="G58" s="388" t="str">
        <f>IF(F58="","",ROUND(D58/F58,3))</f>
        <v/>
      </c>
      <c r="H58" s="405"/>
      <c r="I58" s="405"/>
      <c r="J58" s="413" t="str">
        <f t="shared" si="0"/>
        <v/>
      </c>
      <c r="K58" s="407"/>
      <c r="L58" s="388" t="str">
        <f>IF(I58="","",ROUND(I58/K58,3))</f>
        <v/>
      </c>
      <c r="M58" s="388" t="str">
        <f>IF(I58="","",ROUND(I58/D58,3))</f>
        <v/>
      </c>
      <c r="N58" s="388" t="str">
        <f>IF(K58="","",ROUND(K58/F58,3))</f>
        <v/>
      </c>
      <c r="O58" s="391"/>
    </row>
    <row r="59" spans="1:15" ht="13.9" customHeight="1">
      <c r="A59" s="412"/>
      <c r="B59" s="410"/>
      <c r="C59" s="406"/>
      <c r="D59" s="406"/>
      <c r="E59" s="387"/>
      <c r="F59" s="408"/>
      <c r="G59" s="389"/>
      <c r="H59" s="406"/>
      <c r="I59" s="406"/>
      <c r="J59" s="414"/>
      <c r="K59" s="408"/>
      <c r="L59" s="389"/>
      <c r="M59" s="389"/>
      <c r="N59" s="389"/>
      <c r="O59" s="392"/>
    </row>
    <row r="60" spans="1:15" ht="13.9" customHeight="1">
      <c r="A60" s="411"/>
      <c r="B60" s="409"/>
      <c r="C60" s="405"/>
      <c r="D60" s="405"/>
      <c r="E60" s="386" t="str">
        <f>IF(C60="","",C60)</f>
        <v/>
      </c>
      <c r="F60" s="407"/>
      <c r="G60" s="388" t="str">
        <f>IF(F60="","",ROUND(D60/F60,3))</f>
        <v/>
      </c>
      <c r="H60" s="405"/>
      <c r="I60" s="405"/>
      <c r="J60" s="413" t="str">
        <f t="shared" si="0"/>
        <v/>
      </c>
      <c r="K60" s="407"/>
      <c r="L60" s="388" t="str">
        <f>IF(I60="","",ROUND(I60/K60,3))</f>
        <v/>
      </c>
      <c r="M60" s="388" t="str">
        <f>IF(I60="","",ROUND(I60/D60,3))</f>
        <v/>
      </c>
      <c r="N60" s="388" t="str">
        <f>IF(K60="","",ROUND(K60/F60,3))</f>
        <v/>
      </c>
      <c r="O60" s="391"/>
    </row>
    <row r="61" spans="1:15" ht="13.9" customHeight="1">
      <c r="A61" s="412"/>
      <c r="B61" s="410"/>
      <c r="C61" s="406"/>
      <c r="D61" s="406"/>
      <c r="E61" s="387"/>
      <c r="F61" s="408"/>
      <c r="G61" s="389"/>
      <c r="H61" s="406"/>
      <c r="I61" s="406"/>
      <c r="J61" s="414"/>
      <c r="K61" s="408"/>
      <c r="L61" s="389"/>
      <c r="M61" s="389"/>
      <c r="N61" s="389"/>
      <c r="O61" s="392"/>
    </row>
    <row r="62" spans="1:15" ht="13.9" customHeight="1">
      <c r="A62" s="411"/>
      <c r="B62" s="409"/>
      <c r="C62" s="405"/>
      <c r="D62" s="405"/>
      <c r="E62" s="386" t="str">
        <f>IF(C62="","",C62)</f>
        <v/>
      </c>
      <c r="F62" s="407"/>
      <c r="G62" s="388" t="str">
        <f>IF(F62="","",ROUND(D62/F62,3))</f>
        <v/>
      </c>
      <c r="H62" s="405"/>
      <c r="I62" s="405"/>
      <c r="J62" s="413" t="str">
        <f t="shared" si="0"/>
        <v/>
      </c>
      <c r="K62" s="407"/>
      <c r="L62" s="388" t="str">
        <f>IF(I62="","",ROUND(I62/K62,3))</f>
        <v/>
      </c>
      <c r="M62" s="388" t="str">
        <f>IF(I62="","",ROUND(I62/D62,3))</f>
        <v/>
      </c>
      <c r="N62" s="388" t="str">
        <f>IF(K62="","",ROUND(K62/F62,3))</f>
        <v/>
      </c>
      <c r="O62" s="391"/>
    </row>
    <row r="63" spans="1:15" ht="13.9" customHeight="1">
      <c r="A63" s="412"/>
      <c r="B63" s="410"/>
      <c r="C63" s="406"/>
      <c r="D63" s="406"/>
      <c r="E63" s="387"/>
      <c r="F63" s="408"/>
      <c r="G63" s="389"/>
      <c r="H63" s="406"/>
      <c r="I63" s="406"/>
      <c r="J63" s="414"/>
      <c r="K63" s="408"/>
      <c r="L63" s="389"/>
      <c r="M63" s="389"/>
      <c r="N63" s="389"/>
      <c r="O63" s="392"/>
    </row>
    <row r="64" spans="1:15" ht="13.9" customHeight="1">
      <c r="A64" s="411"/>
      <c r="B64" s="409"/>
      <c r="C64" s="405"/>
      <c r="D64" s="405"/>
      <c r="E64" s="386" t="str">
        <f>IF(C64="","",C64)</f>
        <v/>
      </c>
      <c r="F64" s="407"/>
      <c r="G64" s="388" t="str">
        <f>IF(F64="","",ROUND(D64/F64,3))</f>
        <v/>
      </c>
      <c r="H64" s="405"/>
      <c r="I64" s="405"/>
      <c r="J64" s="413" t="str">
        <f t="shared" si="0"/>
        <v/>
      </c>
      <c r="K64" s="407"/>
      <c r="L64" s="388" t="str">
        <f>IF(I64="","",ROUND(I64/K64,3))</f>
        <v/>
      </c>
      <c r="M64" s="388" t="str">
        <f>IF(I64="","",ROUND(I64/D64,3))</f>
        <v/>
      </c>
      <c r="N64" s="388" t="str">
        <f>IF(K64="","",ROUND(K64/F64,3))</f>
        <v/>
      </c>
      <c r="O64" s="391"/>
    </row>
    <row r="65" spans="1:15" ht="13.9" customHeight="1">
      <c r="A65" s="412"/>
      <c r="B65" s="410"/>
      <c r="C65" s="406"/>
      <c r="D65" s="406"/>
      <c r="E65" s="387"/>
      <c r="F65" s="408"/>
      <c r="G65" s="389"/>
      <c r="H65" s="406"/>
      <c r="I65" s="406"/>
      <c r="J65" s="414"/>
      <c r="K65" s="408"/>
      <c r="L65" s="389"/>
      <c r="M65" s="389"/>
      <c r="N65" s="389"/>
      <c r="O65" s="392"/>
    </row>
    <row r="66" spans="1:15" ht="13.9" customHeight="1">
      <c r="A66" s="411"/>
      <c r="B66" s="409"/>
      <c r="C66" s="405"/>
      <c r="D66" s="405"/>
      <c r="E66" s="386" t="str">
        <f>IF(C66="","",C66)</f>
        <v/>
      </c>
      <c r="F66" s="407"/>
      <c r="G66" s="388" t="str">
        <f>IF(F66="","",ROUND(D66/F66,3))</f>
        <v/>
      </c>
      <c r="H66" s="405"/>
      <c r="I66" s="405"/>
      <c r="J66" s="413" t="str">
        <f t="shared" si="0"/>
        <v/>
      </c>
      <c r="K66" s="407"/>
      <c r="L66" s="388" t="str">
        <f>IF(I66="","",ROUND(I66/K66,3))</f>
        <v/>
      </c>
      <c r="M66" s="388" t="str">
        <f>IF(I66="","",ROUND(I66/D66,3))</f>
        <v/>
      </c>
      <c r="N66" s="388" t="str">
        <f>IF(K66="","",ROUND(K66/F66,3))</f>
        <v/>
      </c>
      <c r="O66" s="391"/>
    </row>
    <row r="67" spans="1:15" ht="13.9" customHeight="1">
      <c r="A67" s="412"/>
      <c r="B67" s="410"/>
      <c r="C67" s="406"/>
      <c r="D67" s="406"/>
      <c r="E67" s="387"/>
      <c r="F67" s="408"/>
      <c r="G67" s="389"/>
      <c r="H67" s="406"/>
      <c r="I67" s="406"/>
      <c r="J67" s="414"/>
      <c r="K67" s="408"/>
      <c r="L67" s="389"/>
      <c r="M67" s="389"/>
      <c r="N67" s="389"/>
      <c r="O67" s="392"/>
    </row>
    <row r="68" spans="1:15" ht="13.9" customHeight="1">
      <c r="A68" s="411"/>
      <c r="B68" s="409"/>
      <c r="C68" s="405"/>
      <c r="D68" s="405"/>
      <c r="E68" s="386" t="str">
        <f>IF(C68="","",C68)</f>
        <v/>
      </c>
      <c r="F68" s="407"/>
      <c r="G68" s="388" t="str">
        <f>IF(F68="","",ROUND(D68/F68,3))</f>
        <v/>
      </c>
      <c r="H68" s="405"/>
      <c r="I68" s="405"/>
      <c r="J68" s="413" t="str">
        <f t="shared" si="0"/>
        <v/>
      </c>
      <c r="K68" s="407"/>
      <c r="L68" s="388" t="str">
        <f>IF(I68="","",ROUND(I68/K68,3))</f>
        <v/>
      </c>
      <c r="M68" s="388" t="str">
        <f>IF(I68="","",ROUND(I68/D68,3))</f>
        <v/>
      </c>
      <c r="N68" s="388" t="str">
        <f>IF(K68="","",ROUND(K68/F68,3))</f>
        <v/>
      </c>
      <c r="O68" s="391"/>
    </row>
    <row r="69" spans="1:15" ht="13.9" customHeight="1">
      <c r="A69" s="412"/>
      <c r="B69" s="410"/>
      <c r="C69" s="406"/>
      <c r="D69" s="406"/>
      <c r="E69" s="387"/>
      <c r="F69" s="408"/>
      <c r="G69" s="389"/>
      <c r="H69" s="406"/>
      <c r="I69" s="406"/>
      <c r="J69" s="414"/>
      <c r="K69" s="408"/>
      <c r="L69" s="389"/>
      <c r="M69" s="389"/>
      <c r="N69" s="389"/>
      <c r="O69" s="392"/>
    </row>
    <row r="70" spans="1:15" ht="13.9" customHeight="1">
      <c r="A70" s="411"/>
      <c r="B70" s="409"/>
      <c r="C70" s="405"/>
      <c r="D70" s="405"/>
      <c r="E70" s="386" t="str">
        <f>IF(C70="","",C70)</f>
        <v/>
      </c>
      <c r="F70" s="407"/>
      <c r="G70" s="388" t="str">
        <f>IF(F70="","",ROUND(D70/F70,3))</f>
        <v/>
      </c>
      <c r="H70" s="405"/>
      <c r="I70" s="405"/>
      <c r="J70" s="413" t="str">
        <f t="shared" si="0"/>
        <v/>
      </c>
      <c r="K70" s="407"/>
      <c r="L70" s="388" t="str">
        <f>IF(I70="","",ROUND(I70/K70,3))</f>
        <v/>
      </c>
      <c r="M70" s="388" t="str">
        <f>IF(I70="","",ROUND(I70/D70,3))</f>
        <v/>
      </c>
      <c r="N70" s="388" t="str">
        <f>IF(K70="","",ROUND(K70/F70,3))</f>
        <v/>
      </c>
      <c r="O70" s="391"/>
    </row>
    <row r="71" spans="1:15" ht="13.9" customHeight="1">
      <c r="A71" s="412"/>
      <c r="B71" s="410"/>
      <c r="C71" s="406"/>
      <c r="D71" s="406"/>
      <c r="E71" s="387"/>
      <c r="F71" s="408"/>
      <c r="G71" s="389"/>
      <c r="H71" s="406"/>
      <c r="I71" s="406"/>
      <c r="J71" s="414"/>
      <c r="K71" s="408"/>
      <c r="L71" s="389"/>
      <c r="M71" s="389"/>
      <c r="N71" s="389"/>
      <c r="O71" s="392"/>
    </row>
    <row r="72" spans="1:15" ht="13.9" customHeight="1">
      <c r="A72" s="411"/>
      <c r="B72" s="409"/>
      <c r="C72" s="405"/>
      <c r="D72" s="405"/>
      <c r="E72" s="386" t="str">
        <f>IF(C72="","",C72)</f>
        <v/>
      </c>
      <c r="F72" s="407"/>
      <c r="G72" s="388" t="str">
        <f>IF(F72="","",ROUND(D72/F72,3))</f>
        <v/>
      </c>
      <c r="H72" s="405"/>
      <c r="I72" s="405"/>
      <c r="J72" s="413" t="str">
        <f t="shared" si="0"/>
        <v/>
      </c>
      <c r="K72" s="407"/>
      <c r="L72" s="388" t="str">
        <f>IF(I72="","",ROUND(I72/K72,3))</f>
        <v/>
      </c>
      <c r="M72" s="388" t="str">
        <f>IF(I72="","",ROUND(I72/D72,3))</f>
        <v/>
      </c>
      <c r="N72" s="388" t="str">
        <f>IF(K72="","",ROUND(K72/F72,3))</f>
        <v/>
      </c>
      <c r="O72" s="391"/>
    </row>
    <row r="73" spans="1:15" ht="13.9" customHeight="1">
      <c r="A73" s="412"/>
      <c r="B73" s="410"/>
      <c r="C73" s="406"/>
      <c r="D73" s="406"/>
      <c r="E73" s="387"/>
      <c r="F73" s="408"/>
      <c r="G73" s="389"/>
      <c r="H73" s="406"/>
      <c r="I73" s="406"/>
      <c r="J73" s="414"/>
      <c r="K73" s="408"/>
      <c r="L73" s="389"/>
      <c r="M73" s="389"/>
      <c r="N73" s="389"/>
      <c r="O73" s="392"/>
    </row>
    <row r="74" spans="1:15" ht="13.9" customHeight="1">
      <c r="A74" s="411"/>
      <c r="B74" s="409"/>
      <c r="C74" s="405"/>
      <c r="D74" s="405"/>
      <c r="E74" s="386" t="str">
        <f>IF(C74="","",C74)</f>
        <v/>
      </c>
      <c r="F74" s="407"/>
      <c r="G74" s="388" t="str">
        <f>IF(F74="","",ROUND(D74/F74,3))</f>
        <v/>
      </c>
      <c r="H74" s="405"/>
      <c r="I74" s="405"/>
      <c r="J74" s="413" t="str">
        <f t="shared" si="0"/>
        <v/>
      </c>
      <c r="K74" s="407"/>
      <c r="L74" s="388" t="str">
        <f>IF(I74="","",ROUND(I74/K74,3))</f>
        <v/>
      </c>
      <c r="M74" s="388" t="str">
        <f>IF(I74="","",ROUND(I74/D74,3))</f>
        <v/>
      </c>
      <c r="N74" s="388" t="str">
        <f>IF(K74="","",ROUND(K74/F74,3))</f>
        <v/>
      </c>
      <c r="O74" s="391"/>
    </row>
    <row r="75" spans="1:15" ht="13.9" customHeight="1">
      <c r="A75" s="412"/>
      <c r="B75" s="410"/>
      <c r="C75" s="406"/>
      <c r="D75" s="406"/>
      <c r="E75" s="387"/>
      <c r="F75" s="408"/>
      <c r="G75" s="389"/>
      <c r="H75" s="406"/>
      <c r="I75" s="406"/>
      <c r="J75" s="414"/>
      <c r="K75" s="408"/>
      <c r="L75" s="389"/>
      <c r="M75" s="389"/>
      <c r="N75" s="389"/>
      <c r="O75" s="392"/>
    </row>
    <row r="76" spans="1:15" ht="13.9" customHeight="1">
      <c r="A76" s="411"/>
      <c r="B76" s="409"/>
      <c r="C76" s="405"/>
      <c r="D76" s="405"/>
      <c r="E76" s="386" t="str">
        <f>IF(C76="","",C76)</f>
        <v/>
      </c>
      <c r="F76" s="407"/>
      <c r="G76" s="388" t="str">
        <f>IF(F76="","",ROUND(D76/F76,3))</f>
        <v/>
      </c>
      <c r="H76" s="405"/>
      <c r="I76" s="405"/>
      <c r="J76" s="413" t="str">
        <f t="shared" si="0"/>
        <v/>
      </c>
      <c r="K76" s="407"/>
      <c r="L76" s="388" t="str">
        <f>IF(I76="","",ROUND(I76/K76,3))</f>
        <v/>
      </c>
      <c r="M76" s="388" t="str">
        <f>IF(I76="","",ROUND(I76/D76,3))</f>
        <v/>
      </c>
      <c r="N76" s="388" t="str">
        <f>IF(K76="","",ROUND(K76/F76,3))</f>
        <v/>
      </c>
      <c r="O76" s="391"/>
    </row>
    <row r="77" spans="1:15" ht="13.9" customHeight="1">
      <c r="A77" s="412"/>
      <c r="B77" s="410"/>
      <c r="C77" s="406"/>
      <c r="D77" s="406"/>
      <c r="E77" s="387"/>
      <c r="F77" s="408"/>
      <c r="G77" s="389"/>
      <c r="H77" s="406"/>
      <c r="I77" s="406"/>
      <c r="J77" s="414"/>
      <c r="K77" s="408"/>
      <c r="L77" s="389"/>
      <c r="M77" s="389"/>
      <c r="N77" s="389"/>
      <c r="O77" s="392"/>
    </row>
    <row r="78" spans="1:15" ht="13.9" customHeight="1">
      <c r="A78" s="411"/>
      <c r="B78" s="409"/>
      <c r="C78" s="405"/>
      <c r="D78" s="405"/>
      <c r="E78" s="386" t="str">
        <f>IF(C78="","",C78)</f>
        <v/>
      </c>
      <c r="F78" s="407"/>
      <c r="G78" s="388" t="str">
        <f>IF(F78="","",ROUND(D78/F78,3))</f>
        <v/>
      </c>
      <c r="H78" s="405"/>
      <c r="I78" s="405"/>
      <c r="J78" s="413" t="str">
        <f t="shared" si="0"/>
        <v/>
      </c>
      <c r="K78" s="407"/>
      <c r="L78" s="388" t="str">
        <f>IF(I78="","",ROUND(I78/K78,3))</f>
        <v/>
      </c>
      <c r="M78" s="388" t="str">
        <f>IF(I78="","",ROUND(I78/D78,3))</f>
        <v/>
      </c>
      <c r="N78" s="388" t="str">
        <f>IF(K78="","",ROUND(K78/F78,3))</f>
        <v/>
      </c>
      <c r="O78" s="391"/>
    </row>
    <row r="79" spans="1:15" ht="13.9" customHeight="1">
      <c r="A79" s="412"/>
      <c r="B79" s="410"/>
      <c r="C79" s="406"/>
      <c r="D79" s="406"/>
      <c r="E79" s="387"/>
      <c r="F79" s="408"/>
      <c r="G79" s="389"/>
      <c r="H79" s="406"/>
      <c r="I79" s="406"/>
      <c r="J79" s="414"/>
      <c r="K79" s="408"/>
      <c r="L79" s="389"/>
      <c r="M79" s="389"/>
      <c r="N79" s="389"/>
      <c r="O79" s="392"/>
    </row>
    <row r="80" spans="1:15" ht="13.9" customHeight="1">
      <c r="A80" s="411"/>
      <c r="B80" s="409"/>
      <c r="C80" s="405"/>
      <c r="D80" s="405"/>
      <c r="E80" s="386" t="str">
        <f>IF(C80="","",C80)</f>
        <v/>
      </c>
      <c r="F80" s="407"/>
      <c r="G80" s="388" t="str">
        <f>IF(F80="","",ROUND(D80/F80,3))</f>
        <v/>
      </c>
      <c r="H80" s="405"/>
      <c r="I80" s="405"/>
      <c r="J80" s="413" t="str">
        <f t="shared" si="0"/>
        <v/>
      </c>
      <c r="K80" s="407"/>
      <c r="L80" s="388" t="str">
        <f>IF(I80="","",ROUND(I80/K80,3))</f>
        <v/>
      </c>
      <c r="M80" s="388" t="str">
        <f>IF(I80="","",ROUND(I80/D80,3))</f>
        <v/>
      </c>
      <c r="N80" s="388" t="str">
        <f>IF(K80="","",ROUND(K80/F80,3))</f>
        <v/>
      </c>
      <c r="O80" s="391"/>
    </row>
    <row r="81" spans="1:15" ht="13.9" customHeight="1">
      <c r="A81" s="412"/>
      <c r="B81" s="410"/>
      <c r="C81" s="406"/>
      <c r="D81" s="406"/>
      <c r="E81" s="387"/>
      <c r="F81" s="408"/>
      <c r="G81" s="389"/>
      <c r="H81" s="406"/>
      <c r="I81" s="406"/>
      <c r="J81" s="414"/>
      <c r="K81" s="408"/>
      <c r="L81" s="389"/>
      <c r="M81" s="389"/>
      <c r="N81" s="389"/>
      <c r="O81" s="392"/>
    </row>
    <row r="82" spans="1:15" ht="13.9" customHeight="1">
      <c r="A82" s="411"/>
      <c r="B82" s="409"/>
      <c r="C82" s="405"/>
      <c r="D82" s="405"/>
      <c r="E82" s="386" t="str">
        <f>IF(C82="","",C82)</f>
        <v/>
      </c>
      <c r="F82" s="407"/>
      <c r="G82" s="388" t="str">
        <f>IF(F82="","",ROUND(D82/F82,3))</f>
        <v/>
      </c>
      <c r="H82" s="405"/>
      <c r="I82" s="405"/>
      <c r="J82" s="413" t="str">
        <f t="shared" si="0"/>
        <v/>
      </c>
      <c r="K82" s="407"/>
      <c r="L82" s="388" t="str">
        <f>IF(I82="","",ROUND(I82/K82,3))</f>
        <v/>
      </c>
      <c r="M82" s="388" t="str">
        <f>IF(I82="","",ROUND(I82/D82,3))</f>
        <v/>
      </c>
      <c r="N82" s="388" t="str">
        <f>IF(K82="","",ROUND(K82/F82,3))</f>
        <v/>
      </c>
      <c r="O82" s="391"/>
    </row>
    <row r="83" spans="1:15" ht="13.9" customHeight="1">
      <c r="A83" s="412"/>
      <c r="B83" s="410"/>
      <c r="C83" s="406"/>
      <c r="D83" s="406"/>
      <c r="E83" s="387"/>
      <c r="F83" s="408"/>
      <c r="G83" s="389"/>
      <c r="H83" s="406"/>
      <c r="I83" s="406"/>
      <c r="J83" s="414"/>
      <c r="K83" s="408"/>
      <c r="L83" s="389"/>
      <c r="M83" s="389"/>
      <c r="N83" s="389"/>
      <c r="O83" s="392"/>
    </row>
    <row r="84" spans="1:15" ht="13.9" customHeight="1">
      <c r="A84" s="411"/>
      <c r="B84" s="409"/>
      <c r="C84" s="405"/>
      <c r="D84" s="405"/>
      <c r="E84" s="386" t="str">
        <f>IF(C84="","",C84)</f>
        <v/>
      </c>
      <c r="F84" s="407"/>
      <c r="G84" s="388" t="str">
        <f>IF(F84="","",ROUND(D84/F84,3))</f>
        <v/>
      </c>
      <c r="H84" s="405"/>
      <c r="I84" s="405"/>
      <c r="J84" s="413" t="str">
        <f t="shared" si="0"/>
        <v/>
      </c>
      <c r="K84" s="407"/>
      <c r="L84" s="388" t="str">
        <f>IF(I84="","",ROUND(I84/K84,3))</f>
        <v/>
      </c>
      <c r="M84" s="388" t="str">
        <f>IF(I84="","",ROUND(I84/D84,3))</f>
        <v/>
      </c>
      <c r="N84" s="388" t="str">
        <f>IF(K84="","",ROUND(K84/F84,3))</f>
        <v/>
      </c>
      <c r="O84" s="391"/>
    </row>
    <row r="85" spans="1:15" ht="13.9" customHeight="1">
      <c r="A85" s="412"/>
      <c r="B85" s="410"/>
      <c r="C85" s="406"/>
      <c r="D85" s="406"/>
      <c r="E85" s="387"/>
      <c r="F85" s="408"/>
      <c r="G85" s="389"/>
      <c r="H85" s="406"/>
      <c r="I85" s="406"/>
      <c r="J85" s="414"/>
      <c r="K85" s="408"/>
      <c r="L85" s="389"/>
      <c r="M85" s="389"/>
      <c r="N85" s="389"/>
      <c r="O85" s="392"/>
    </row>
    <row r="86" spans="1:15" ht="13.9" customHeight="1">
      <c r="A86" s="411"/>
      <c r="B86" s="409"/>
      <c r="C86" s="405"/>
      <c r="D86" s="405"/>
      <c r="E86" s="386" t="str">
        <f>IF(C86="","",C86)</f>
        <v/>
      </c>
      <c r="F86" s="407"/>
      <c r="G86" s="388" t="str">
        <f>IF(F86="","",ROUND(D86/F86,3))</f>
        <v/>
      </c>
      <c r="H86" s="405"/>
      <c r="I86" s="405"/>
      <c r="J86" s="413" t="str">
        <f t="shared" si="0"/>
        <v/>
      </c>
      <c r="K86" s="407"/>
      <c r="L86" s="388" t="str">
        <f>IF(I86="","",ROUND(I86/K86,3))</f>
        <v/>
      </c>
      <c r="M86" s="388" t="str">
        <f>IF(I86="","",ROUND(I86/D86,3))</f>
        <v/>
      </c>
      <c r="N86" s="388" t="str">
        <f>IF(K86="","",ROUND(K86/F86,3))</f>
        <v/>
      </c>
      <c r="O86" s="391"/>
    </row>
    <row r="87" spans="1:15" ht="13.9" customHeight="1">
      <c r="A87" s="412"/>
      <c r="B87" s="410"/>
      <c r="C87" s="406"/>
      <c r="D87" s="406"/>
      <c r="E87" s="387"/>
      <c r="F87" s="408"/>
      <c r="G87" s="389"/>
      <c r="H87" s="406"/>
      <c r="I87" s="406"/>
      <c r="J87" s="414"/>
      <c r="K87" s="408"/>
      <c r="L87" s="389"/>
      <c r="M87" s="389"/>
      <c r="N87" s="389"/>
      <c r="O87" s="392"/>
    </row>
    <row r="88" spans="1:15" ht="13.9" customHeight="1">
      <c r="A88" s="411"/>
      <c r="B88" s="409"/>
      <c r="C88" s="405"/>
      <c r="D88" s="405"/>
      <c r="E88" s="386" t="str">
        <f>IF(C88="","",C88)</f>
        <v/>
      </c>
      <c r="F88" s="407"/>
      <c r="G88" s="388" t="str">
        <f>IF(F88="","",ROUND(D88/F88,3))</f>
        <v/>
      </c>
      <c r="H88" s="405"/>
      <c r="I88" s="405"/>
      <c r="J88" s="413" t="str">
        <f t="shared" si="0"/>
        <v/>
      </c>
      <c r="K88" s="407"/>
      <c r="L88" s="388" t="str">
        <f>IF(I88="","",ROUND(I88/K88,3))</f>
        <v/>
      </c>
      <c r="M88" s="388" t="str">
        <f>IF(I88="","",ROUND(I88/D88,3))</f>
        <v/>
      </c>
      <c r="N88" s="388" t="str">
        <f>IF(K88="","",ROUND(K88/F88,3))</f>
        <v/>
      </c>
      <c r="O88" s="391"/>
    </row>
    <row r="89" spans="1:15" ht="13.9" customHeight="1">
      <c r="A89" s="412"/>
      <c r="B89" s="410"/>
      <c r="C89" s="406"/>
      <c r="D89" s="406"/>
      <c r="E89" s="387"/>
      <c r="F89" s="408"/>
      <c r="G89" s="389"/>
      <c r="H89" s="406"/>
      <c r="I89" s="406"/>
      <c r="J89" s="414"/>
      <c r="K89" s="408"/>
      <c r="L89" s="389"/>
      <c r="M89" s="389"/>
      <c r="N89" s="389"/>
      <c r="O89" s="392"/>
    </row>
    <row r="90" spans="1:15" ht="13.9" customHeight="1">
      <c r="A90" s="395" t="s">
        <v>104</v>
      </c>
      <c r="B90" s="401"/>
      <c r="C90" s="403"/>
      <c r="D90" s="386" t="str">
        <f>IF(SUM(D12:D89)=0,"",SUM(D12:D89))</f>
        <v/>
      </c>
      <c r="E90" s="403" t="str">
        <f>IF(C90="","",C90)</f>
        <v/>
      </c>
      <c r="F90" s="386" t="str">
        <f>IF(SUM(F12:F89)=0,"",SUM(F12:F89))</f>
        <v/>
      </c>
      <c r="G90" s="388" t="str">
        <f>IF(F90="","",ROUND(D90/F90,3))</f>
        <v/>
      </c>
      <c r="H90" s="403"/>
      <c r="I90" s="386" t="str">
        <f>IF(SUM(I12:I89)=0,"",SUM(I12:I89))</f>
        <v/>
      </c>
      <c r="J90" s="403"/>
      <c r="K90" s="386" t="str">
        <f>IF(SUM(K12:K89)=0,"",SUM(K12:K89))</f>
        <v/>
      </c>
      <c r="L90" s="388" t="str">
        <f>IF(I90="","",ROUND(I90/K90,3))</f>
        <v/>
      </c>
      <c r="M90" s="388" t="str">
        <f>IF(I90="","",ROUND(I90/D90,3))</f>
        <v/>
      </c>
      <c r="N90" s="388" t="str">
        <f>IF(K90="","",ROUND(K90/F90,3))</f>
        <v/>
      </c>
      <c r="O90" s="391"/>
    </row>
    <row r="91" spans="1:15" ht="13.9" customHeight="1">
      <c r="A91" s="396"/>
      <c r="B91" s="402"/>
      <c r="C91" s="404"/>
      <c r="D91" s="387"/>
      <c r="E91" s="404"/>
      <c r="F91" s="387"/>
      <c r="G91" s="389"/>
      <c r="H91" s="404"/>
      <c r="I91" s="387"/>
      <c r="J91" s="404"/>
      <c r="K91" s="387"/>
      <c r="L91" s="389"/>
      <c r="M91" s="389"/>
      <c r="N91" s="389"/>
      <c r="O91" s="392"/>
    </row>
    <row r="92" spans="1:15" ht="13.9" customHeight="1">
      <c r="A92" s="399" t="s">
        <v>235</v>
      </c>
      <c r="B92" s="409"/>
      <c r="C92" s="405"/>
      <c r="D92" s="405"/>
      <c r="E92" s="386" t="str">
        <f>IF(C92="","",C92)</f>
        <v/>
      </c>
      <c r="F92" s="407"/>
      <c r="G92" s="388" t="str">
        <f>IF(F92=0,"",ROUND(D92/F92,3))</f>
        <v/>
      </c>
      <c r="H92" s="405"/>
      <c r="I92" s="405"/>
      <c r="J92" s="386" t="str">
        <f>IF(H92="","",H92)</f>
        <v/>
      </c>
      <c r="K92" s="407"/>
      <c r="L92" s="388" t="str">
        <f>IF(K92=0,"",ROUND(I92/K92,3))</f>
        <v/>
      </c>
      <c r="M92" s="388" t="str">
        <f>IF(I92="","",ROUND(I92/D92,3))</f>
        <v/>
      </c>
      <c r="N92" s="388" t="str">
        <f>IF(K92="","",ROUND(K92/F92,3))</f>
        <v/>
      </c>
      <c r="O92" s="391"/>
    </row>
    <row r="93" spans="1:15" ht="13.9" customHeight="1">
      <c r="A93" s="400"/>
      <c r="B93" s="410"/>
      <c r="C93" s="406"/>
      <c r="D93" s="406"/>
      <c r="E93" s="387"/>
      <c r="F93" s="408"/>
      <c r="G93" s="389"/>
      <c r="H93" s="406"/>
      <c r="I93" s="406"/>
      <c r="J93" s="387"/>
      <c r="K93" s="408"/>
      <c r="L93" s="389"/>
      <c r="M93" s="389"/>
      <c r="N93" s="389"/>
      <c r="O93" s="392"/>
    </row>
    <row r="94" spans="1:15" ht="13.9" customHeight="1">
      <c r="A94" s="399" t="s">
        <v>236</v>
      </c>
      <c r="B94" s="401"/>
      <c r="C94" s="403"/>
      <c r="D94" s="405"/>
      <c r="E94" s="403"/>
      <c r="F94" s="407"/>
      <c r="G94" s="388" t="str">
        <f>IF(F94="","",ROUND(D94/F94,3))</f>
        <v/>
      </c>
      <c r="H94" s="403"/>
      <c r="I94" s="405"/>
      <c r="J94" s="403"/>
      <c r="K94" s="407"/>
      <c r="L94" s="388" t="str">
        <f>IF(K94="","",ROUND(I94/K94,3))</f>
        <v/>
      </c>
      <c r="M94" s="388" t="str">
        <f>IF(I94="","",ROUND(I94/D94,3))</f>
        <v/>
      </c>
      <c r="N94" s="388" t="str">
        <f>IF(K94="","",ROUND(K94/F94,3))</f>
        <v/>
      </c>
      <c r="O94" s="391"/>
    </row>
    <row r="95" spans="1:15" ht="13.9" customHeight="1">
      <c r="A95" s="400"/>
      <c r="B95" s="402"/>
      <c r="C95" s="404"/>
      <c r="D95" s="406"/>
      <c r="E95" s="404"/>
      <c r="F95" s="408"/>
      <c r="G95" s="389"/>
      <c r="H95" s="404"/>
      <c r="I95" s="406"/>
      <c r="J95" s="404"/>
      <c r="K95" s="408"/>
      <c r="L95" s="389"/>
      <c r="M95" s="389"/>
      <c r="N95" s="389"/>
      <c r="O95" s="392"/>
    </row>
    <row r="96" spans="1:15" ht="13.9" customHeight="1">
      <c r="A96" s="399" t="s">
        <v>333</v>
      </c>
      <c r="B96" s="401"/>
      <c r="C96" s="403"/>
      <c r="D96" s="386" t="str">
        <f>IF(D94="","",D94+D92)</f>
        <v/>
      </c>
      <c r="E96" s="403"/>
      <c r="F96" s="386" t="str">
        <f>IF(F94="","",F94+F92)</f>
        <v/>
      </c>
      <c r="G96" s="388" t="str">
        <f>IF(F96="","",ROUND(D96/F96,3))</f>
        <v/>
      </c>
      <c r="H96" s="403"/>
      <c r="I96" s="386" t="str">
        <f>IF(I94="","",I94+I92)</f>
        <v/>
      </c>
      <c r="J96" s="403"/>
      <c r="K96" s="386" t="str">
        <f>IF(K94="","",K94+K92)</f>
        <v/>
      </c>
      <c r="L96" s="388" t="str">
        <f>IF(K96="","",ROUND(I96/K96,3))</f>
        <v/>
      </c>
      <c r="M96" s="388" t="str">
        <f>IF(I96="","",ROUND(I96/D96,3))</f>
        <v/>
      </c>
      <c r="N96" s="388" t="str">
        <f>IF(K96="","",ROUND(K96/F96,3))</f>
        <v/>
      </c>
      <c r="O96" s="391"/>
    </row>
    <row r="97" spans="1:15" ht="13.9" customHeight="1">
      <c r="A97" s="400"/>
      <c r="B97" s="402"/>
      <c r="C97" s="404"/>
      <c r="D97" s="387"/>
      <c r="E97" s="404"/>
      <c r="F97" s="387"/>
      <c r="G97" s="389"/>
      <c r="H97" s="404"/>
      <c r="I97" s="387"/>
      <c r="J97" s="404"/>
      <c r="K97" s="387"/>
      <c r="L97" s="389"/>
      <c r="M97" s="389"/>
      <c r="N97" s="389"/>
      <c r="O97" s="392"/>
    </row>
    <row r="98" spans="1:15" ht="13.9" customHeight="1">
      <c r="A98" s="395" t="s">
        <v>62</v>
      </c>
      <c r="B98" s="401"/>
      <c r="C98" s="403"/>
      <c r="D98" s="386" t="str">
        <f>IF(D96="","",D96+D90)</f>
        <v/>
      </c>
      <c r="E98" s="403"/>
      <c r="F98" s="386" t="str">
        <f>IF(F96="","",F96+F90)</f>
        <v/>
      </c>
      <c r="G98" s="388" t="str">
        <f>IF(F98="","",ROUND(D98/F98,3))</f>
        <v/>
      </c>
      <c r="H98" s="403"/>
      <c r="I98" s="386" t="str">
        <f>IF(I96="","",I96+I90)</f>
        <v/>
      </c>
      <c r="J98" s="403"/>
      <c r="K98" s="386" t="str">
        <f>IF(K96="","",K96+K90)</f>
        <v/>
      </c>
      <c r="L98" s="388" t="str">
        <f>IF(K98="","",ROUND(I98/K98,3))</f>
        <v/>
      </c>
      <c r="M98" s="388" t="str">
        <f>IF(I98="","",ROUND(I98/D98,3))</f>
        <v/>
      </c>
      <c r="N98" s="388" t="str">
        <f>IF(K98="","",ROUND(K98/F98,3))</f>
        <v/>
      </c>
      <c r="O98" s="391"/>
    </row>
    <row r="99" spans="1:15" ht="13.9" customHeight="1">
      <c r="A99" s="396"/>
      <c r="B99" s="402"/>
      <c r="C99" s="404"/>
      <c r="D99" s="387"/>
      <c r="E99" s="404"/>
      <c r="F99" s="387"/>
      <c r="G99" s="389"/>
      <c r="H99" s="404"/>
      <c r="I99" s="387"/>
      <c r="J99" s="404"/>
      <c r="K99" s="387"/>
      <c r="L99" s="389"/>
      <c r="M99" s="389"/>
      <c r="N99" s="389"/>
      <c r="O99" s="392"/>
    </row>
    <row r="100" spans="1:15" ht="13.9" customHeight="1">
      <c r="A100" s="395" t="s">
        <v>237</v>
      </c>
      <c r="B100" s="401"/>
      <c r="C100" s="403"/>
      <c r="D100" s="405"/>
      <c r="E100" s="403"/>
      <c r="F100" s="407"/>
      <c r="G100" s="388" t="str">
        <f>IF(F100="","",ROUND(D100/F100,3))</f>
        <v/>
      </c>
      <c r="H100" s="403"/>
      <c r="I100" s="405"/>
      <c r="J100" s="403"/>
      <c r="K100" s="407"/>
      <c r="L100" s="388" t="str">
        <f>IF(K100="","",ROUND(I100/K100,3))</f>
        <v/>
      </c>
      <c r="M100" s="388" t="str">
        <f>IF(I100="","",ROUND(I100/D100,3))</f>
        <v/>
      </c>
      <c r="N100" s="388" t="str">
        <f>IF(K100="","",ROUND(K100/F100,3))</f>
        <v/>
      </c>
      <c r="O100" s="391"/>
    </row>
    <row r="101" spans="1:15" ht="13.9" customHeight="1">
      <c r="A101" s="396"/>
      <c r="B101" s="402"/>
      <c r="C101" s="404"/>
      <c r="D101" s="406"/>
      <c r="E101" s="404"/>
      <c r="F101" s="408"/>
      <c r="G101" s="389"/>
      <c r="H101" s="404"/>
      <c r="I101" s="406"/>
      <c r="J101" s="404"/>
      <c r="K101" s="408"/>
      <c r="L101" s="389"/>
      <c r="M101" s="389"/>
      <c r="N101" s="389"/>
      <c r="O101" s="392"/>
    </row>
    <row r="102" spans="1:15" ht="13.9" customHeight="1">
      <c r="A102" s="395" t="s">
        <v>63</v>
      </c>
      <c r="B102" s="401"/>
      <c r="C102" s="403"/>
      <c r="D102" s="386" t="str">
        <f>IF(D100="","",D100+D98)</f>
        <v/>
      </c>
      <c r="E102" s="403"/>
      <c r="F102" s="386" t="str">
        <f>IF(F100="","",F100+F98)</f>
        <v/>
      </c>
      <c r="G102" s="388" t="str">
        <f>IF(F102="","",ROUND(D102/F102,3))</f>
        <v/>
      </c>
      <c r="H102" s="403"/>
      <c r="I102" s="386" t="str">
        <f>IF(I100="","",I100+I98)</f>
        <v/>
      </c>
      <c r="J102" s="403"/>
      <c r="K102" s="386" t="str">
        <f>IF(K100="","",K100+K98)</f>
        <v/>
      </c>
      <c r="L102" s="388" t="str">
        <f>IF(K102="","",ROUND(I102/K102,3))</f>
        <v/>
      </c>
      <c r="M102" s="388" t="str">
        <f>IF(I102="","",ROUND(I102/D102,3))</f>
        <v/>
      </c>
      <c r="N102" s="388" t="str">
        <f>IF(K102="","",ROUND(K102/F102,3))</f>
        <v/>
      </c>
      <c r="O102" s="391"/>
    </row>
    <row r="103" spans="1:15" ht="13.9" customHeight="1">
      <c r="A103" s="396"/>
      <c r="B103" s="402"/>
      <c r="C103" s="404"/>
      <c r="D103" s="387"/>
      <c r="E103" s="404"/>
      <c r="F103" s="387"/>
      <c r="G103" s="389"/>
      <c r="H103" s="404"/>
      <c r="I103" s="387"/>
      <c r="J103" s="404"/>
      <c r="K103" s="387"/>
      <c r="L103" s="389"/>
      <c r="M103" s="389"/>
      <c r="N103" s="389"/>
      <c r="O103" s="392"/>
    </row>
    <row r="104" spans="1:15" ht="13.9" customHeight="1">
      <c r="A104" s="395" t="s">
        <v>238</v>
      </c>
      <c r="B104" s="401"/>
      <c r="C104" s="403"/>
      <c r="D104" s="405"/>
      <c r="E104" s="403"/>
      <c r="F104" s="407"/>
      <c r="G104" s="388" t="str">
        <f>IF(F104="","",ROUND(D104/F104,3))</f>
        <v/>
      </c>
      <c r="H104" s="403"/>
      <c r="I104" s="405"/>
      <c r="J104" s="403"/>
      <c r="K104" s="407"/>
      <c r="L104" s="388" t="str">
        <f>IF(K104="","",ROUND(I104/K104,3))</f>
        <v/>
      </c>
      <c r="M104" s="388" t="str">
        <f>IF(I104="","",ROUND(I104/D104,3))</f>
        <v/>
      </c>
      <c r="N104" s="388" t="str">
        <f>IF(K104="","",ROUND(K104/F104,3))</f>
        <v/>
      </c>
      <c r="O104" s="391"/>
    </row>
    <row r="105" spans="1:15" ht="13.9" customHeight="1">
      <c r="A105" s="396"/>
      <c r="B105" s="402"/>
      <c r="C105" s="404"/>
      <c r="D105" s="406"/>
      <c r="E105" s="404"/>
      <c r="F105" s="408"/>
      <c r="G105" s="389"/>
      <c r="H105" s="404"/>
      <c r="I105" s="406"/>
      <c r="J105" s="404"/>
      <c r="K105" s="408"/>
      <c r="L105" s="389"/>
      <c r="M105" s="389"/>
      <c r="N105" s="389"/>
      <c r="O105" s="392"/>
    </row>
    <row r="106" spans="1:15" ht="13.9" customHeight="1">
      <c r="A106" s="395" t="s">
        <v>239</v>
      </c>
      <c r="B106" s="397"/>
      <c r="C106" s="393"/>
      <c r="D106" s="405"/>
      <c r="E106" s="393"/>
      <c r="F106" s="407"/>
      <c r="G106" s="388" t="str">
        <f>IF(F106="","",ROUND(D106/F106,3))</f>
        <v/>
      </c>
      <c r="H106" s="393"/>
      <c r="I106" s="405"/>
      <c r="J106" s="393"/>
      <c r="K106" s="407"/>
      <c r="L106" s="388" t="str">
        <f>IF(K106="","",ROUND(I106/K106,3))</f>
        <v/>
      </c>
      <c r="M106" s="388" t="str">
        <f>IF(I106="","",ROUND(I106/D106,3))</f>
        <v/>
      </c>
      <c r="N106" s="388" t="str">
        <f>IF(K106="","",ROUND(K106/F106,3))</f>
        <v/>
      </c>
      <c r="O106" s="391"/>
    </row>
    <row r="107" spans="1:15" ht="13.9" customHeight="1">
      <c r="A107" s="396"/>
      <c r="B107" s="398"/>
      <c r="C107" s="394"/>
      <c r="D107" s="406"/>
      <c r="E107" s="394"/>
      <c r="F107" s="408"/>
      <c r="G107" s="389"/>
      <c r="H107" s="394"/>
      <c r="I107" s="406"/>
      <c r="J107" s="394"/>
      <c r="K107" s="408"/>
      <c r="L107" s="389"/>
      <c r="M107" s="389"/>
      <c r="N107" s="389"/>
      <c r="O107" s="392"/>
    </row>
    <row r="108" spans="1:15" ht="13.9" customHeight="1">
      <c r="A108" s="399" t="s">
        <v>334</v>
      </c>
      <c r="B108" s="401"/>
      <c r="C108" s="403"/>
      <c r="D108" s="386" t="str">
        <f>IF(D104="","",D106+D104)</f>
        <v/>
      </c>
      <c r="E108" s="403"/>
      <c r="F108" s="386" t="str">
        <f>IF(F104="","",F106+F104)</f>
        <v/>
      </c>
      <c r="G108" s="388" t="str">
        <f>IF(F108="","",ROUND(D108/F108,3))</f>
        <v/>
      </c>
      <c r="H108" s="403"/>
      <c r="I108" s="386" t="str">
        <f>IF(I104="","",I106+I104)</f>
        <v/>
      </c>
      <c r="J108" s="403"/>
      <c r="K108" s="386" t="str">
        <f>IF(K104="","",K106+K104)</f>
        <v/>
      </c>
      <c r="L108" s="388" t="str">
        <f>IF(K108="","",ROUND(I108/K108,3))</f>
        <v/>
      </c>
      <c r="M108" s="388" t="str">
        <f>IF(I108="","",ROUND(I108/D108,3))</f>
        <v/>
      </c>
      <c r="N108" s="388" t="str">
        <f>IF(K108="","",ROUND(K108/F108,3))</f>
        <v/>
      </c>
      <c r="O108" s="391"/>
    </row>
    <row r="109" spans="1:15" ht="13.9" customHeight="1">
      <c r="A109" s="400"/>
      <c r="B109" s="402"/>
      <c r="C109" s="404"/>
      <c r="D109" s="387"/>
      <c r="E109" s="404"/>
      <c r="F109" s="387"/>
      <c r="G109" s="389"/>
      <c r="H109" s="404"/>
      <c r="I109" s="387"/>
      <c r="J109" s="404"/>
      <c r="K109" s="387"/>
      <c r="L109" s="389"/>
      <c r="M109" s="389"/>
      <c r="N109" s="389"/>
      <c r="O109" s="392"/>
    </row>
    <row r="110" spans="1:15" ht="13.9" customHeight="1">
      <c r="A110" s="395" t="s">
        <v>64</v>
      </c>
      <c r="B110" s="397"/>
      <c r="C110" s="393"/>
      <c r="D110" s="386" t="str">
        <f>IF(D108="","",D108+D102)</f>
        <v/>
      </c>
      <c r="E110" s="393"/>
      <c r="F110" s="386" t="str">
        <f>IF(F108="","",F108+F102)</f>
        <v/>
      </c>
      <c r="G110" s="388" t="str">
        <f>IF(F110="","",ROUND(D110/F110,3))</f>
        <v/>
      </c>
      <c r="H110" s="393"/>
      <c r="I110" s="386" t="str">
        <f>IF(I108="","",I108+I102)</f>
        <v/>
      </c>
      <c r="J110" s="393"/>
      <c r="K110" s="386" t="str">
        <f>IF(K108="","",K108+K102)</f>
        <v/>
      </c>
      <c r="L110" s="388" t="str">
        <f>IF(K110="","",ROUND(I110/K110,3))</f>
        <v/>
      </c>
      <c r="M110" s="388" t="str">
        <f>IF(I110="","",ROUND(I110/D110,3))</f>
        <v/>
      </c>
      <c r="N110" s="388" t="str">
        <f>IF(K110="","",ROUND(K110/F110,3))</f>
        <v/>
      </c>
      <c r="O110" s="391"/>
    </row>
    <row r="111" spans="1:15" ht="13.9" customHeight="1">
      <c r="A111" s="396"/>
      <c r="B111" s="398"/>
      <c r="C111" s="394"/>
      <c r="D111" s="387"/>
      <c r="E111" s="394"/>
      <c r="F111" s="387"/>
      <c r="G111" s="389"/>
      <c r="H111" s="394"/>
      <c r="I111" s="387"/>
      <c r="J111" s="394"/>
      <c r="K111" s="387"/>
      <c r="L111" s="389"/>
      <c r="M111" s="389"/>
      <c r="N111" s="389"/>
      <c r="O111" s="392"/>
    </row>
    <row r="112" spans="1:15" ht="24.95" customHeight="1">
      <c r="A112" s="22"/>
      <c r="B112" s="22"/>
      <c r="C112" s="22"/>
      <c r="D112" s="22"/>
      <c r="E112" s="22"/>
      <c r="F112" s="22"/>
      <c r="G112" s="22"/>
      <c r="H112" s="22"/>
      <c r="I112" s="22"/>
      <c r="J112" s="22"/>
      <c r="K112" s="22"/>
      <c r="L112" s="22"/>
      <c r="M112" s="22"/>
      <c r="N112" s="22"/>
      <c r="O112" s="22"/>
    </row>
    <row r="113" spans="1:15" ht="24.95" customHeight="1">
      <c r="A113" s="390"/>
      <c r="B113" s="25"/>
      <c r="C113" s="25"/>
      <c r="D113" s="25"/>
      <c r="E113" s="25"/>
      <c r="F113" s="25"/>
      <c r="G113" s="25"/>
      <c r="H113" s="25"/>
      <c r="I113" s="25"/>
      <c r="J113" s="25"/>
      <c r="K113" s="25"/>
      <c r="L113" s="25"/>
      <c r="M113" s="25"/>
      <c r="N113" s="25"/>
      <c r="O113" s="25"/>
    </row>
    <row r="114" spans="1:15" ht="24.95" customHeight="1">
      <c r="A114" s="390"/>
      <c r="B114" s="25"/>
      <c r="C114" s="25"/>
      <c r="D114" s="25"/>
      <c r="E114" s="25"/>
      <c r="F114" s="25"/>
      <c r="G114" s="25"/>
      <c r="H114" s="25"/>
      <c r="I114" s="25"/>
      <c r="J114" s="25"/>
      <c r="K114" s="25"/>
      <c r="L114" s="25"/>
      <c r="M114" s="25"/>
      <c r="N114" s="25"/>
      <c r="O114" s="25"/>
    </row>
    <row r="115" spans="1:15" ht="24.95" customHeight="1">
      <c r="A115" s="390"/>
      <c r="B115" s="25"/>
      <c r="C115" s="25"/>
      <c r="D115" s="25"/>
      <c r="E115" s="25"/>
      <c r="F115" s="25"/>
      <c r="G115" s="25"/>
      <c r="H115" s="25"/>
      <c r="I115" s="25"/>
      <c r="J115" s="25"/>
      <c r="K115" s="25"/>
      <c r="L115" s="25"/>
      <c r="M115" s="25"/>
      <c r="N115" s="25"/>
      <c r="O115" s="25"/>
    </row>
    <row r="116" spans="1:15" ht="24.95" customHeight="1">
      <c r="A116" s="390"/>
      <c r="B116" s="25"/>
      <c r="C116" s="25"/>
      <c r="D116" s="25"/>
      <c r="E116" s="25"/>
      <c r="F116" s="25"/>
      <c r="G116" s="25"/>
      <c r="H116" s="25"/>
      <c r="I116" s="25"/>
      <c r="J116" s="25"/>
      <c r="K116" s="25"/>
      <c r="L116" s="25"/>
      <c r="M116" s="25"/>
      <c r="N116" s="25"/>
      <c r="O116" s="25"/>
    </row>
    <row r="117" spans="1:15" ht="24.95" customHeight="1">
      <c r="A117" s="390"/>
      <c r="B117" s="25"/>
      <c r="C117" s="25"/>
      <c r="D117" s="25"/>
      <c r="E117" s="25"/>
      <c r="F117" s="25"/>
      <c r="G117" s="25"/>
      <c r="H117" s="25"/>
      <c r="I117" s="25"/>
      <c r="J117" s="25"/>
      <c r="K117" s="25"/>
      <c r="L117" s="25"/>
      <c r="M117" s="25"/>
      <c r="N117" s="25"/>
      <c r="O117" s="25"/>
    </row>
    <row r="118" spans="1:15" ht="24.95" customHeight="1">
      <c r="A118" s="390"/>
      <c r="B118" s="25"/>
      <c r="C118" s="25"/>
      <c r="D118" s="25"/>
      <c r="E118" s="25"/>
      <c r="F118" s="25"/>
      <c r="G118" s="25"/>
      <c r="H118" s="25"/>
      <c r="I118" s="25"/>
      <c r="J118" s="25"/>
      <c r="K118" s="25"/>
      <c r="L118" s="25"/>
      <c r="M118" s="25"/>
      <c r="N118" s="25"/>
      <c r="O118" s="25"/>
    </row>
    <row r="119" spans="1:15" ht="24.95" customHeight="1">
      <c r="A119" s="390"/>
      <c r="B119" s="25"/>
      <c r="C119" s="25"/>
      <c r="D119" s="25"/>
      <c r="E119" s="25"/>
      <c r="F119" s="25"/>
      <c r="G119" s="25"/>
      <c r="H119" s="25"/>
      <c r="I119" s="25"/>
      <c r="J119" s="25"/>
      <c r="K119" s="25"/>
      <c r="L119" s="25"/>
      <c r="M119" s="25"/>
      <c r="N119" s="25"/>
      <c r="O119" s="25"/>
    </row>
    <row r="120" spans="1:15" ht="24.95" customHeight="1">
      <c r="A120" s="390"/>
      <c r="B120" s="25"/>
      <c r="C120" s="25"/>
      <c r="D120" s="25"/>
      <c r="E120" s="25"/>
      <c r="F120" s="25"/>
      <c r="G120" s="25"/>
      <c r="H120" s="25"/>
      <c r="I120" s="25"/>
      <c r="J120" s="25"/>
      <c r="K120" s="25"/>
      <c r="L120" s="25"/>
      <c r="M120" s="25"/>
      <c r="N120" s="25"/>
      <c r="O120" s="25"/>
    </row>
    <row r="121" spans="1:15">
      <c r="A121" s="25"/>
      <c r="B121" s="25"/>
    </row>
  </sheetData>
  <mergeCells count="769">
    <mergeCell ref="L12:L13"/>
    <mergeCell ref="M12:M13"/>
    <mergeCell ref="N12:N13"/>
    <mergeCell ref="O12:O13"/>
    <mergeCell ref="I12:I13"/>
    <mergeCell ref="J12:J13"/>
    <mergeCell ref="K12:K13"/>
    <mergeCell ref="A4:A7"/>
    <mergeCell ref="B8:O8"/>
    <mergeCell ref="A9:A11"/>
    <mergeCell ref="B9:B11"/>
    <mergeCell ref="C9:G9"/>
    <mergeCell ref="H9:L9"/>
    <mergeCell ref="M9:M10"/>
    <mergeCell ref="N9:N10"/>
    <mergeCell ref="C10:D10"/>
    <mergeCell ref="E10:F10"/>
    <mergeCell ref="G10:G11"/>
    <mergeCell ref="H10:I10"/>
    <mergeCell ref="J10:K10"/>
    <mergeCell ref="L10:L11"/>
    <mergeCell ref="O10:O11"/>
    <mergeCell ref="A14:A15"/>
    <mergeCell ref="B14:B15"/>
    <mergeCell ref="C14:C15"/>
    <mergeCell ref="D14:D15"/>
    <mergeCell ref="E14:E15"/>
    <mergeCell ref="F14:F15"/>
    <mergeCell ref="F12:F13"/>
    <mergeCell ref="G12:G13"/>
    <mergeCell ref="H12:H13"/>
    <mergeCell ref="A12:A13"/>
    <mergeCell ref="B12:B13"/>
    <mergeCell ref="C12:C13"/>
    <mergeCell ref="D12:D13"/>
    <mergeCell ref="E12:E13"/>
    <mergeCell ref="H16:H17"/>
    <mergeCell ref="M14:M15"/>
    <mergeCell ref="N14:N15"/>
    <mergeCell ref="O14:O15"/>
    <mergeCell ref="A16:A17"/>
    <mergeCell ref="B16:B17"/>
    <mergeCell ref="C16:C17"/>
    <mergeCell ref="D16:D17"/>
    <mergeCell ref="E16:E17"/>
    <mergeCell ref="F16:F17"/>
    <mergeCell ref="G16:G17"/>
    <mergeCell ref="G14:G15"/>
    <mergeCell ref="H14:H15"/>
    <mergeCell ref="I14:I15"/>
    <mergeCell ref="J14:J15"/>
    <mergeCell ref="K14:K15"/>
    <mergeCell ref="L14:L15"/>
    <mergeCell ref="N16:N17"/>
    <mergeCell ref="O16:O17"/>
    <mergeCell ref="I16:I17"/>
    <mergeCell ref="J16:J17"/>
    <mergeCell ref="K16:K17"/>
    <mergeCell ref="L16:L17"/>
    <mergeCell ref="M16:M17"/>
    <mergeCell ref="O18:O19"/>
    <mergeCell ref="A20:A21"/>
    <mergeCell ref="B20:B21"/>
    <mergeCell ref="C20:C21"/>
    <mergeCell ref="D20:D21"/>
    <mergeCell ref="E20:E21"/>
    <mergeCell ref="F20:F21"/>
    <mergeCell ref="G20:G21"/>
    <mergeCell ref="H20:H21"/>
    <mergeCell ref="I20:I21"/>
    <mergeCell ref="I18:I19"/>
    <mergeCell ref="J18:J19"/>
    <mergeCell ref="K18:K19"/>
    <mergeCell ref="L18:L19"/>
    <mergeCell ref="M18:M19"/>
    <mergeCell ref="N18:N19"/>
    <mergeCell ref="A18:A19"/>
    <mergeCell ref="B18:B19"/>
    <mergeCell ref="C18:C19"/>
    <mergeCell ref="D18:D19"/>
    <mergeCell ref="E18:E19"/>
    <mergeCell ref="F18:F19"/>
    <mergeCell ref="G18:G19"/>
    <mergeCell ref="H18:H19"/>
    <mergeCell ref="F22:F23"/>
    <mergeCell ref="N24:N25"/>
    <mergeCell ref="O24:O25"/>
    <mergeCell ref="J20:J21"/>
    <mergeCell ref="K20:K21"/>
    <mergeCell ref="L20:L21"/>
    <mergeCell ref="M20:M21"/>
    <mergeCell ref="N20:N21"/>
    <mergeCell ref="O20:O21"/>
    <mergeCell ref="I24:I25"/>
    <mergeCell ref="J24:J25"/>
    <mergeCell ref="K24:K25"/>
    <mergeCell ref="L24:L25"/>
    <mergeCell ref="M24:M25"/>
    <mergeCell ref="G26:G27"/>
    <mergeCell ref="H26:H27"/>
    <mergeCell ref="H24:H25"/>
    <mergeCell ref="M22:M23"/>
    <mergeCell ref="N22:N23"/>
    <mergeCell ref="O22:O23"/>
    <mergeCell ref="A24:A25"/>
    <mergeCell ref="B24:B25"/>
    <mergeCell ref="C24:C25"/>
    <mergeCell ref="D24:D25"/>
    <mergeCell ref="E24:E25"/>
    <mergeCell ref="F24:F25"/>
    <mergeCell ref="G24:G25"/>
    <mergeCell ref="G22:G23"/>
    <mergeCell ref="H22:H23"/>
    <mergeCell ref="I22:I23"/>
    <mergeCell ref="J22:J23"/>
    <mergeCell ref="K22:K23"/>
    <mergeCell ref="L22:L23"/>
    <mergeCell ref="A22:A23"/>
    <mergeCell ref="B22:B23"/>
    <mergeCell ref="C22:C23"/>
    <mergeCell ref="D22:D23"/>
    <mergeCell ref="E22:E23"/>
    <mergeCell ref="J28:J29"/>
    <mergeCell ref="K28:K29"/>
    <mergeCell ref="L28:L29"/>
    <mergeCell ref="M28:M29"/>
    <mergeCell ref="N28:N29"/>
    <mergeCell ref="O28:O29"/>
    <mergeCell ref="O26:O27"/>
    <mergeCell ref="A28:A29"/>
    <mergeCell ref="B28:B29"/>
    <mergeCell ref="C28:C29"/>
    <mergeCell ref="D28:D29"/>
    <mergeCell ref="E28:E29"/>
    <mergeCell ref="F28:F29"/>
    <mergeCell ref="G28:G29"/>
    <mergeCell ref="H28:H29"/>
    <mergeCell ref="I28:I29"/>
    <mergeCell ref="I26:I27"/>
    <mergeCell ref="J26:J27"/>
    <mergeCell ref="K26:K27"/>
    <mergeCell ref="L26:L27"/>
    <mergeCell ref="M26:M27"/>
    <mergeCell ref="N26:N27"/>
    <mergeCell ref="A26:A27"/>
    <mergeCell ref="B26:B27"/>
    <mergeCell ref="C26:C27"/>
    <mergeCell ref="D26:D27"/>
    <mergeCell ref="E26:E27"/>
    <mergeCell ref="F26:F27"/>
    <mergeCell ref="A32:A33"/>
    <mergeCell ref="B32:B33"/>
    <mergeCell ref="C32:C33"/>
    <mergeCell ref="D32:D33"/>
    <mergeCell ref="E32:E33"/>
    <mergeCell ref="F32:F33"/>
    <mergeCell ref="G32:G33"/>
    <mergeCell ref="G30:G31"/>
    <mergeCell ref="H30:H31"/>
    <mergeCell ref="A30:A31"/>
    <mergeCell ref="B30:B31"/>
    <mergeCell ref="C30:C31"/>
    <mergeCell ref="D30:D31"/>
    <mergeCell ref="E30:E31"/>
    <mergeCell ref="F30:F31"/>
    <mergeCell ref="D34:D35"/>
    <mergeCell ref="E34:E35"/>
    <mergeCell ref="F34:F35"/>
    <mergeCell ref="G34:G35"/>
    <mergeCell ref="H34:H35"/>
    <mergeCell ref="H32:H33"/>
    <mergeCell ref="M30:M31"/>
    <mergeCell ref="N30:N31"/>
    <mergeCell ref="O30:O31"/>
    <mergeCell ref="I30:I31"/>
    <mergeCell ref="J30:J31"/>
    <mergeCell ref="K30:K31"/>
    <mergeCell ref="L30:L31"/>
    <mergeCell ref="N32:N33"/>
    <mergeCell ref="O32:O33"/>
    <mergeCell ref="I32:I33"/>
    <mergeCell ref="J32:J33"/>
    <mergeCell ref="K32:K33"/>
    <mergeCell ref="L32:L33"/>
    <mergeCell ref="M32:M33"/>
    <mergeCell ref="O34:O35"/>
    <mergeCell ref="I34:I35"/>
    <mergeCell ref="J34:J35"/>
    <mergeCell ref="K34:K35"/>
    <mergeCell ref="J36:J37"/>
    <mergeCell ref="K36:K37"/>
    <mergeCell ref="L36:L37"/>
    <mergeCell ref="M36:M37"/>
    <mergeCell ref="F38:F39"/>
    <mergeCell ref="N40:N41"/>
    <mergeCell ref="O40:O41"/>
    <mergeCell ref="N36:N37"/>
    <mergeCell ref="O36:O37"/>
    <mergeCell ref="O38:O39"/>
    <mergeCell ref="M40:M41"/>
    <mergeCell ref="A36:A37"/>
    <mergeCell ref="B36:B37"/>
    <mergeCell ref="C36:C37"/>
    <mergeCell ref="D36:D37"/>
    <mergeCell ref="E36:E37"/>
    <mergeCell ref="F36:F37"/>
    <mergeCell ref="G36:G37"/>
    <mergeCell ref="H36:H37"/>
    <mergeCell ref="I36:I37"/>
    <mergeCell ref="L34:L35"/>
    <mergeCell ref="M34:M35"/>
    <mergeCell ref="N34:N35"/>
    <mergeCell ref="A34:A35"/>
    <mergeCell ref="B34:B35"/>
    <mergeCell ref="C34:C35"/>
    <mergeCell ref="G42:G43"/>
    <mergeCell ref="H42:H43"/>
    <mergeCell ref="H40:H41"/>
    <mergeCell ref="M38:M39"/>
    <mergeCell ref="N38:N39"/>
    <mergeCell ref="A40:A41"/>
    <mergeCell ref="B40:B41"/>
    <mergeCell ref="C40:C41"/>
    <mergeCell ref="D40:D41"/>
    <mergeCell ref="E40:E41"/>
    <mergeCell ref="F40:F41"/>
    <mergeCell ref="G40:G41"/>
    <mergeCell ref="G38:G39"/>
    <mergeCell ref="H38:H39"/>
    <mergeCell ref="I38:I39"/>
    <mergeCell ref="J38:J39"/>
    <mergeCell ref="K38:K39"/>
    <mergeCell ref="L38:L39"/>
    <mergeCell ref="A38:A39"/>
    <mergeCell ref="B38:B39"/>
    <mergeCell ref="C38:C39"/>
    <mergeCell ref="D38:D39"/>
    <mergeCell ref="E38:E39"/>
    <mergeCell ref="I40:I41"/>
    <mergeCell ref="J40:J41"/>
    <mergeCell ref="K40:K41"/>
    <mergeCell ref="L40:L41"/>
    <mergeCell ref="J44:J45"/>
    <mergeCell ref="K44:K45"/>
    <mergeCell ref="L44:L45"/>
    <mergeCell ref="M44:M45"/>
    <mergeCell ref="N44:N45"/>
    <mergeCell ref="O44:O45"/>
    <mergeCell ref="O42:O43"/>
    <mergeCell ref="A44:A45"/>
    <mergeCell ref="B44:B45"/>
    <mergeCell ref="C44:C45"/>
    <mergeCell ref="D44:D45"/>
    <mergeCell ref="E44:E45"/>
    <mergeCell ref="F44:F45"/>
    <mergeCell ref="G44:G45"/>
    <mergeCell ref="H44:H45"/>
    <mergeCell ref="I44:I45"/>
    <mergeCell ref="I42:I43"/>
    <mergeCell ref="J42:J43"/>
    <mergeCell ref="K42:K43"/>
    <mergeCell ref="L42:L43"/>
    <mergeCell ref="M42:M43"/>
    <mergeCell ref="N42:N43"/>
    <mergeCell ref="A42:A43"/>
    <mergeCell ref="B42:B43"/>
    <mergeCell ref="C42:C43"/>
    <mergeCell ref="D42:D43"/>
    <mergeCell ref="E42:E43"/>
    <mergeCell ref="F42:F43"/>
    <mergeCell ref="A48:A49"/>
    <mergeCell ref="B48:B49"/>
    <mergeCell ref="C48:C49"/>
    <mergeCell ref="D48:D49"/>
    <mergeCell ref="E48:E49"/>
    <mergeCell ref="F48:F49"/>
    <mergeCell ref="G48:G49"/>
    <mergeCell ref="G46:G47"/>
    <mergeCell ref="H46:H47"/>
    <mergeCell ref="A46:A47"/>
    <mergeCell ref="B46:B47"/>
    <mergeCell ref="C46:C47"/>
    <mergeCell ref="D46:D47"/>
    <mergeCell ref="E46:E47"/>
    <mergeCell ref="F46:F47"/>
    <mergeCell ref="D50:D51"/>
    <mergeCell ref="E50:E51"/>
    <mergeCell ref="F50:F51"/>
    <mergeCell ref="G50:G51"/>
    <mergeCell ref="H50:H51"/>
    <mergeCell ref="H48:H49"/>
    <mergeCell ref="M46:M47"/>
    <mergeCell ref="N46:N47"/>
    <mergeCell ref="O46:O47"/>
    <mergeCell ref="I46:I47"/>
    <mergeCell ref="J46:J47"/>
    <mergeCell ref="K46:K47"/>
    <mergeCell ref="L46:L47"/>
    <mergeCell ref="N48:N49"/>
    <mergeCell ref="O48:O49"/>
    <mergeCell ref="I48:I49"/>
    <mergeCell ref="J48:J49"/>
    <mergeCell ref="K48:K49"/>
    <mergeCell ref="L48:L49"/>
    <mergeCell ref="M48:M49"/>
    <mergeCell ref="O50:O51"/>
    <mergeCell ref="I50:I51"/>
    <mergeCell ref="J50:J51"/>
    <mergeCell ref="K50:K51"/>
    <mergeCell ref="J52:J53"/>
    <mergeCell ref="K52:K53"/>
    <mergeCell ref="L52:L53"/>
    <mergeCell ref="M52:M53"/>
    <mergeCell ref="F54:F55"/>
    <mergeCell ref="N56:N57"/>
    <mergeCell ref="O56:O57"/>
    <mergeCell ref="N52:N53"/>
    <mergeCell ref="O52:O53"/>
    <mergeCell ref="O54:O55"/>
    <mergeCell ref="M56:M57"/>
    <mergeCell ref="A52:A53"/>
    <mergeCell ref="B52:B53"/>
    <mergeCell ref="C52:C53"/>
    <mergeCell ref="D52:D53"/>
    <mergeCell ref="E52:E53"/>
    <mergeCell ref="F52:F53"/>
    <mergeCell ref="G52:G53"/>
    <mergeCell ref="H52:H53"/>
    <mergeCell ref="I52:I53"/>
    <mergeCell ref="L50:L51"/>
    <mergeCell ref="M50:M51"/>
    <mergeCell ref="N50:N51"/>
    <mergeCell ref="A50:A51"/>
    <mergeCell ref="B50:B51"/>
    <mergeCell ref="C50:C51"/>
    <mergeCell ref="G58:G59"/>
    <mergeCell ref="H58:H59"/>
    <mergeCell ref="H56:H57"/>
    <mergeCell ref="M54:M55"/>
    <mergeCell ref="N54:N55"/>
    <mergeCell ref="A56:A57"/>
    <mergeCell ref="B56:B57"/>
    <mergeCell ref="C56:C57"/>
    <mergeCell ref="D56:D57"/>
    <mergeCell ref="E56:E57"/>
    <mergeCell ref="F56:F57"/>
    <mergeCell ref="G56:G57"/>
    <mergeCell ref="G54:G55"/>
    <mergeCell ref="H54:H55"/>
    <mergeCell ref="I54:I55"/>
    <mergeCell ref="J54:J55"/>
    <mergeCell ref="K54:K55"/>
    <mergeCell ref="L54:L55"/>
    <mergeCell ref="A54:A55"/>
    <mergeCell ref="B54:B55"/>
    <mergeCell ref="C54:C55"/>
    <mergeCell ref="D54:D55"/>
    <mergeCell ref="E54:E55"/>
    <mergeCell ref="I56:I57"/>
    <mergeCell ref="J56:J57"/>
    <mergeCell ref="K56:K57"/>
    <mergeCell ref="L56:L57"/>
    <mergeCell ref="J60:J61"/>
    <mergeCell ref="K60:K61"/>
    <mergeCell ref="L60:L61"/>
    <mergeCell ref="M60:M61"/>
    <mergeCell ref="N60:N61"/>
    <mergeCell ref="O60:O61"/>
    <mergeCell ref="O58:O59"/>
    <mergeCell ref="A60:A61"/>
    <mergeCell ref="B60:B61"/>
    <mergeCell ref="C60:C61"/>
    <mergeCell ref="D60:D61"/>
    <mergeCell ref="E60:E61"/>
    <mergeCell ref="F60:F61"/>
    <mergeCell ref="G60:G61"/>
    <mergeCell ref="H60:H61"/>
    <mergeCell ref="I60:I61"/>
    <mergeCell ref="I58:I59"/>
    <mergeCell ref="J58:J59"/>
    <mergeCell ref="K58:K59"/>
    <mergeCell ref="L58:L59"/>
    <mergeCell ref="M58:M59"/>
    <mergeCell ref="N58:N59"/>
    <mergeCell ref="A58:A59"/>
    <mergeCell ref="B58:B59"/>
    <mergeCell ref="C58:C59"/>
    <mergeCell ref="D58:D59"/>
    <mergeCell ref="E58:E59"/>
    <mergeCell ref="F58:F59"/>
    <mergeCell ref="A64:A65"/>
    <mergeCell ref="B64:B65"/>
    <mergeCell ref="C64:C65"/>
    <mergeCell ref="D64:D65"/>
    <mergeCell ref="E64:E65"/>
    <mergeCell ref="F64:F65"/>
    <mergeCell ref="G64:G65"/>
    <mergeCell ref="G62:G63"/>
    <mergeCell ref="H62:H63"/>
    <mergeCell ref="A62:A63"/>
    <mergeCell ref="B62:B63"/>
    <mergeCell ref="C62:C63"/>
    <mergeCell ref="D62:D63"/>
    <mergeCell ref="E62:E63"/>
    <mergeCell ref="F62:F63"/>
    <mergeCell ref="D66:D67"/>
    <mergeCell ref="E66:E67"/>
    <mergeCell ref="F66:F67"/>
    <mergeCell ref="G66:G67"/>
    <mergeCell ref="H66:H67"/>
    <mergeCell ref="H64:H65"/>
    <mergeCell ref="M62:M63"/>
    <mergeCell ref="N62:N63"/>
    <mergeCell ref="O62:O63"/>
    <mergeCell ref="I62:I63"/>
    <mergeCell ref="J62:J63"/>
    <mergeCell ref="K62:K63"/>
    <mergeCell ref="L62:L63"/>
    <mergeCell ref="N64:N65"/>
    <mergeCell ref="O64:O65"/>
    <mergeCell ref="I64:I65"/>
    <mergeCell ref="J64:J65"/>
    <mergeCell ref="K64:K65"/>
    <mergeCell ref="L64:L65"/>
    <mergeCell ref="M64:M65"/>
    <mergeCell ref="O66:O67"/>
    <mergeCell ref="I66:I67"/>
    <mergeCell ref="J66:J67"/>
    <mergeCell ref="K66:K67"/>
    <mergeCell ref="J68:J69"/>
    <mergeCell ref="K68:K69"/>
    <mergeCell ref="L68:L69"/>
    <mergeCell ref="M68:M69"/>
    <mergeCell ref="F70:F71"/>
    <mergeCell ref="N72:N73"/>
    <mergeCell ref="O72:O73"/>
    <mergeCell ref="N68:N69"/>
    <mergeCell ref="O68:O69"/>
    <mergeCell ref="O70:O71"/>
    <mergeCell ref="M72:M73"/>
    <mergeCell ref="A68:A69"/>
    <mergeCell ref="B68:B69"/>
    <mergeCell ref="C68:C69"/>
    <mergeCell ref="D68:D69"/>
    <mergeCell ref="E68:E69"/>
    <mergeCell ref="F68:F69"/>
    <mergeCell ref="G68:G69"/>
    <mergeCell ref="H68:H69"/>
    <mergeCell ref="I68:I69"/>
    <mergeCell ref="L66:L67"/>
    <mergeCell ref="M66:M67"/>
    <mergeCell ref="N66:N67"/>
    <mergeCell ref="A66:A67"/>
    <mergeCell ref="B66:B67"/>
    <mergeCell ref="C66:C67"/>
    <mergeCell ref="G74:G75"/>
    <mergeCell ref="H74:H75"/>
    <mergeCell ref="H72:H73"/>
    <mergeCell ref="M70:M71"/>
    <mergeCell ref="N70:N71"/>
    <mergeCell ref="A72:A73"/>
    <mergeCell ref="B72:B73"/>
    <mergeCell ref="C72:C73"/>
    <mergeCell ref="D72:D73"/>
    <mergeCell ref="E72:E73"/>
    <mergeCell ref="F72:F73"/>
    <mergeCell ref="G72:G73"/>
    <mergeCell ref="G70:G71"/>
    <mergeCell ref="H70:H71"/>
    <mergeCell ref="I70:I71"/>
    <mergeCell ref="J70:J71"/>
    <mergeCell ref="K70:K71"/>
    <mergeCell ref="L70:L71"/>
    <mergeCell ref="A70:A71"/>
    <mergeCell ref="B70:B71"/>
    <mergeCell ref="C70:C71"/>
    <mergeCell ref="D70:D71"/>
    <mergeCell ref="E70:E71"/>
    <mergeCell ref="I72:I73"/>
    <mergeCell ref="J72:J73"/>
    <mergeCell ref="K72:K73"/>
    <mergeCell ref="L72:L73"/>
    <mergeCell ref="J76:J77"/>
    <mergeCell ref="K76:K77"/>
    <mergeCell ref="L76:L77"/>
    <mergeCell ref="M76:M77"/>
    <mergeCell ref="N76:N77"/>
    <mergeCell ref="O76:O77"/>
    <mergeCell ref="O74:O75"/>
    <mergeCell ref="A76:A77"/>
    <mergeCell ref="B76:B77"/>
    <mergeCell ref="C76:C77"/>
    <mergeCell ref="D76:D77"/>
    <mergeCell ref="E76:E77"/>
    <mergeCell ref="F76:F77"/>
    <mergeCell ref="G76:G77"/>
    <mergeCell ref="H76:H77"/>
    <mergeCell ref="I76:I77"/>
    <mergeCell ref="I74:I75"/>
    <mergeCell ref="J74:J75"/>
    <mergeCell ref="K74:K75"/>
    <mergeCell ref="L74:L75"/>
    <mergeCell ref="M74:M75"/>
    <mergeCell ref="N74:N75"/>
    <mergeCell ref="A74:A75"/>
    <mergeCell ref="B74:B75"/>
    <mergeCell ref="C74:C75"/>
    <mergeCell ref="D74:D75"/>
    <mergeCell ref="E74:E75"/>
    <mergeCell ref="F74:F75"/>
    <mergeCell ref="A80:A81"/>
    <mergeCell ref="B80:B81"/>
    <mergeCell ref="C80:C81"/>
    <mergeCell ref="D80:D81"/>
    <mergeCell ref="E80:E81"/>
    <mergeCell ref="F80:F81"/>
    <mergeCell ref="G80:G81"/>
    <mergeCell ref="G78:G79"/>
    <mergeCell ref="H78:H79"/>
    <mergeCell ref="A78:A79"/>
    <mergeCell ref="B78:B79"/>
    <mergeCell ref="C78:C79"/>
    <mergeCell ref="D78:D79"/>
    <mergeCell ref="E78:E79"/>
    <mergeCell ref="F78:F79"/>
    <mergeCell ref="D82:D83"/>
    <mergeCell ref="E82:E83"/>
    <mergeCell ref="F82:F83"/>
    <mergeCell ref="G82:G83"/>
    <mergeCell ref="H82:H83"/>
    <mergeCell ref="H80:H81"/>
    <mergeCell ref="M78:M79"/>
    <mergeCell ref="N78:N79"/>
    <mergeCell ref="O78:O79"/>
    <mergeCell ref="I78:I79"/>
    <mergeCell ref="J78:J79"/>
    <mergeCell ref="K78:K79"/>
    <mergeCell ref="L78:L79"/>
    <mergeCell ref="N80:N81"/>
    <mergeCell ref="O80:O81"/>
    <mergeCell ref="I80:I81"/>
    <mergeCell ref="J80:J81"/>
    <mergeCell ref="K80:K81"/>
    <mergeCell ref="L80:L81"/>
    <mergeCell ref="M80:M81"/>
    <mergeCell ref="O82:O83"/>
    <mergeCell ref="I82:I83"/>
    <mergeCell ref="J82:J83"/>
    <mergeCell ref="K82:K83"/>
    <mergeCell ref="J84:J85"/>
    <mergeCell ref="K84:K85"/>
    <mergeCell ref="L84:L85"/>
    <mergeCell ref="M84:M85"/>
    <mergeCell ref="F86:F87"/>
    <mergeCell ref="N88:N89"/>
    <mergeCell ref="O88:O89"/>
    <mergeCell ref="N84:N85"/>
    <mergeCell ref="O84:O85"/>
    <mergeCell ref="O86:O87"/>
    <mergeCell ref="M88:M89"/>
    <mergeCell ref="A84:A85"/>
    <mergeCell ref="B84:B85"/>
    <mergeCell ref="C84:C85"/>
    <mergeCell ref="D84:D85"/>
    <mergeCell ref="E84:E85"/>
    <mergeCell ref="F84:F85"/>
    <mergeCell ref="G84:G85"/>
    <mergeCell ref="H84:H85"/>
    <mergeCell ref="I84:I85"/>
    <mergeCell ref="L82:L83"/>
    <mergeCell ref="M82:M83"/>
    <mergeCell ref="N82:N83"/>
    <mergeCell ref="A82:A83"/>
    <mergeCell ref="B82:B83"/>
    <mergeCell ref="C82:C83"/>
    <mergeCell ref="G90:G91"/>
    <mergeCell ref="H90:H91"/>
    <mergeCell ref="H88:H89"/>
    <mergeCell ref="M86:M87"/>
    <mergeCell ref="N86:N87"/>
    <mergeCell ref="A88:A89"/>
    <mergeCell ref="B88:B89"/>
    <mergeCell ref="C88:C89"/>
    <mergeCell ref="D88:D89"/>
    <mergeCell ref="E88:E89"/>
    <mergeCell ref="F88:F89"/>
    <mergeCell ref="G88:G89"/>
    <mergeCell ref="G86:G87"/>
    <mergeCell ref="H86:H87"/>
    <mergeCell ref="I86:I87"/>
    <mergeCell ref="J86:J87"/>
    <mergeCell ref="K86:K87"/>
    <mergeCell ref="L86:L87"/>
    <mergeCell ref="A86:A87"/>
    <mergeCell ref="B86:B87"/>
    <mergeCell ref="C86:C87"/>
    <mergeCell ref="D86:D87"/>
    <mergeCell ref="E86:E87"/>
    <mergeCell ref="I88:I89"/>
    <mergeCell ref="J88:J89"/>
    <mergeCell ref="K88:K89"/>
    <mergeCell ref="L88:L89"/>
    <mergeCell ref="J92:J93"/>
    <mergeCell ref="K92:K93"/>
    <mergeCell ref="L92:L93"/>
    <mergeCell ref="M92:M93"/>
    <mergeCell ref="N92:N93"/>
    <mergeCell ref="O92:O93"/>
    <mergeCell ref="O90:O91"/>
    <mergeCell ref="A92:A93"/>
    <mergeCell ref="B92:B93"/>
    <mergeCell ref="C92:C93"/>
    <mergeCell ref="D92:D93"/>
    <mergeCell ref="E92:E93"/>
    <mergeCell ref="F92:F93"/>
    <mergeCell ref="G92:G93"/>
    <mergeCell ref="H92:H93"/>
    <mergeCell ref="I92:I93"/>
    <mergeCell ref="I90:I91"/>
    <mergeCell ref="J90:J91"/>
    <mergeCell ref="K90:K91"/>
    <mergeCell ref="L90:L91"/>
    <mergeCell ref="M90:M91"/>
    <mergeCell ref="N90:N91"/>
    <mergeCell ref="A90:A91"/>
    <mergeCell ref="B90:B91"/>
    <mergeCell ref="C90:C91"/>
    <mergeCell ref="D90:D91"/>
    <mergeCell ref="E90:E91"/>
    <mergeCell ref="F90:F91"/>
    <mergeCell ref="A96:A97"/>
    <mergeCell ref="B96:B97"/>
    <mergeCell ref="C96:C97"/>
    <mergeCell ref="D96:D97"/>
    <mergeCell ref="E96:E97"/>
    <mergeCell ref="F96:F97"/>
    <mergeCell ref="G96:G97"/>
    <mergeCell ref="G94:G95"/>
    <mergeCell ref="H94:H95"/>
    <mergeCell ref="A94:A95"/>
    <mergeCell ref="B94:B95"/>
    <mergeCell ref="C94:C95"/>
    <mergeCell ref="D94:D95"/>
    <mergeCell ref="E94:E95"/>
    <mergeCell ref="F94:F95"/>
    <mergeCell ref="D98:D99"/>
    <mergeCell ref="E98:E99"/>
    <mergeCell ref="F98:F99"/>
    <mergeCell ref="G98:G99"/>
    <mergeCell ref="H98:H99"/>
    <mergeCell ref="H96:H97"/>
    <mergeCell ref="M94:M95"/>
    <mergeCell ref="N94:N95"/>
    <mergeCell ref="O94:O95"/>
    <mergeCell ref="I94:I95"/>
    <mergeCell ref="J94:J95"/>
    <mergeCell ref="K94:K95"/>
    <mergeCell ref="L94:L95"/>
    <mergeCell ref="N96:N97"/>
    <mergeCell ref="O96:O97"/>
    <mergeCell ref="I96:I97"/>
    <mergeCell ref="J96:J97"/>
    <mergeCell ref="K96:K97"/>
    <mergeCell ref="L96:L97"/>
    <mergeCell ref="M96:M97"/>
    <mergeCell ref="O98:O99"/>
    <mergeCell ref="I98:I99"/>
    <mergeCell ref="J98:J99"/>
    <mergeCell ref="K98:K99"/>
    <mergeCell ref="J100:J101"/>
    <mergeCell ref="K100:K101"/>
    <mergeCell ref="L100:L101"/>
    <mergeCell ref="M100:M101"/>
    <mergeCell ref="F102:F103"/>
    <mergeCell ref="N104:N105"/>
    <mergeCell ref="O104:O105"/>
    <mergeCell ref="N100:N101"/>
    <mergeCell ref="O100:O101"/>
    <mergeCell ref="O102:O103"/>
    <mergeCell ref="M104:M105"/>
    <mergeCell ref="A100:A101"/>
    <mergeCell ref="B100:B101"/>
    <mergeCell ref="C100:C101"/>
    <mergeCell ref="D100:D101"/>
    <mergeCell ref="E100:E101"/>
    <mergeCell ref="F100:F101"/>
    <mergeCell ref="G100:G101"/>
    <mergeCell ref="H100:H101"/>
    <mergeCell ref="I100:I101"/>
    <mergeCell ref="L98:L99"/>
    <mergeCell ref="M98:M99"/>
    <mergeCell ref="N98:N99"/>
    <mergeCell ref="A98:A99"/>
    <mergeCell ref="B98:B99"/>
    <mergeCell ref="C98:C99"/>
    <mergeCell ref="G106:G107"/>
    <mergeCell ref="H106:H107"/>
    <mergeCell ref="H104:H105"/>
    <mergeCell ref="M102:M103"/>
    <mergeCell ref="N102:N103"/>
    <mergeCell ref="A104:A105"/>
    <mergeCell ref="B104:B105"/>
    <mergeCell ref="C104:C105"/>
    <mergeCell ref="D104:D105"/>
    <mergeCell ref="E104:E105"/>
    <mergeCell ref="F104:F105"/>
    <mergeCell ref="G104:G105"/>
    <mergeCell ref="G102:G103"/>
    <mergeCell ref="H102:H103"/>
    <mergeCell ref="I102:I103"/>
    <mergeCell ref="J102:J103"/>
    <mergeCell ref="K102:K103"/>
    <mergeCell ref="L102:L103"/>
    <mergeCell ref="A102:A103"/>
    <mergeCell ref="B102:B103"/>
    <mergeCell ref="C102:C103"/>
    <mergeCell ref="D102:D103"/>
    <mergeCell ref="E102:E103"/>
    <mergeCell ref="I104:I105"/>
    <mergeCell ref="J104:J105"/>
    <mergeCell ref="K104:K105"/>
    <mergeCell ref="L104:L105"/>
    <mergeCell ref="O106:O107"/>
    <mergeCell ref="A108:A109"/>
    <mergeCell ref="B108:B109"/>
    <mergeCell ref="C108:C109"/>
    <mergeCell ref="D108:D109"/>
    <mergeCell ref="E108:E109"/>
    <mergeCell ref="F108:F109"/>
    <mergeCell ref="G108:G109"/>
    <mergeCell ref="H108:H109"/>
    <mergeCell ref="I108:I109"/>
    <mergeCell ref="I106:I107"/>
    <mergeCell ref="J106:J107"/>
    <mergeCell ref="K106:K107"/>
    <mergeCell ref="L106:L107"/>
    <mergeCell ref="M106:M107"/>
    <mergeCell ref="N106:N107"/>
    <mergeCell ref="A106:A107"/>
    <mergeCell ref="B106:B107"/>
    <mergeCell ref="C106:C107"/>
    <mergeCell ref="D106:D107"/>
    <mergeCell ref="E106:E107"/>
    <mergeCell ref="F106:F107"/>
    <mergeCell ref="J108:J109"/>
    <mergeCell ref="K108:K109"/>
    <mergeCell ref="L108:L109"/>
    <mergeCell ref="M108:M109"/>
    <mergeCell ref="A119:A120"/>
    <mergeCell ref="M110:M111"/>
    <mergeCell ref="N110:N111"/>
    <mergeCell ref="O110:O111"/>
    <mergeCell ref="A113:A114"/>
    <mergeCell ref="A115:A116"/>
    <mergeCell ref="A117:A118"/>
    <mergeCell ref="G110:G111"/>
    <mergeCell ref="H110:H111"/>
    <mergeCell ref="I110:I111"/>
    <mergeCell ref="J110:J111"/>
    <mergeCell ref="K110:K111"/>
    <mergeCell ref="L110:L111"/>
    <mergeCell ref="A110:A111"/>
    <mergeCell ref="B110:B111"/>
    <mergeCell ref="C110:C111"/>
    <mergeCell ref="D110:D111"/>
    <mergeCell ref="E110:E111"/>
    <mergeCell ref="F110:F111"/>
    <mergeCell ref="N108:N109"/>
    <mergeCell ref="O108:O109"/>
  </mergeCells>
  <phoneticPr fontId="2"/>
  <printOptions horizontalCentered="1"/>
  <pageMargins left="0.51181102362204722" right="0.19685039370078741" top="0.59055118110236227" bottom="0.39370078740157483" header="0.47244094488188981" footer="0.15748031496062992"/>
  <pageSetup paperSize="9" scale="50" orientation="portrait" r:id="rId1"/>
  <headerFooter alignWithMargins="0"/>
  <rowBreaks count="1" manualBreakCount="1">
    <brk id="112" max="1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C50880-B23F-4027-90A9-B6ADFC69B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5AD95EA-4C38-4343-B2EB-9EACFFD02780}">
  <ds:schemaRefs>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0A02A9B-46BF-49FC-BD8D-6C72A7B4E4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表紙</vt:lpstr>
      <vt:lpstr>提出資料一覧</vt:lpstr>
      <vt:lpstr>チェックリスト</vt:lpstr>
      <vt:lpstr>理由書</vt:lpstr>
      <vt:lpstr>工事費内訳調査記入例</vt:lpstr>
      <vt:lpstr>工事費内訳調査票</vt:lpstr>
      <vt:lpstr>施工体系図</vt:lpstr>
      <vt:lpstr>参考様式（支払整理関係）</vt:lpstr>
      <vt:lpstr>比較表1</vt:lpstr>
      <vt:lpstr>比較表2</vt:lpstr>
      <vt:lpstr>比較表3</vt:lpstr>
      <vt:lpstr>比較表4</vt:lpstr>
      <vt:lpstr>比較表5</vt:lpstr>
      <vt:lpstr>比較表6</vt:lpstr>
      <vt:lpstr>比較表7</vt:lpstr>
      <vt:lpstr>チェックリスト!Print_Area</vt:lpstr>
      <vt:lpstr>工事費内訳調査記入例!Print_Area</vt:lpstr>
      <vt:lpstr>提出資料一覧!Print_Area</vt:lpstr>
      <vt:lpstr>比較表1!Print_Area</vt:lpstr>
      <vt:lpstr>比較表2!Print_Area</vt:lpstr>
      <vt:lpstr>比較表3!Print_Area</vt:lpstr>
      <vt:lpstr>比較表4!Print_Area</vt:lpstr>
      <vt:lpstr>比較表5!Print_Area</vt:lpstr>
      <vt:lpstr>比較表6!Print_Area</vt:lpstr>
      <vt:lpstr>比較表7!Print_Area</vt:lpstr>
      <vt:lpstr>表紙!Print_Area</vt:lpstr>
      <vt:lpstr>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普介</dc:creator>
  <cp:lastModifiedBy>s-nishida</cp:lastModifiedBy>
  <cp:lastPrinted>2016-04-07T08:16:06Z</cp:lastPrinted>
  <dcterms:created xsi:type="dcterms:W3CDTF">2007-05-24T05:46:52Z</dcterms:created>
  <dcterms:modified xsi:type="dcterms:W3CDTF">2022-05-17T01:57:46Z</dcterms:modified>
</cp:coreProperties>
</file>